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6jhkyoto.SK\Desktop\"/>
    </mc:Choice>
  </mc:AlternateContent>
  <bookViews>
    <workbookView xWindow="0" yWindow="0" windowWidth="17670" windowHeight="4065" firstSheet="2" activeTab="2"/>
  </bookViews>
  <sheets>
    <sheet name="Sheet1 (2)" sheetId="2" state="hidden" r:id="rId1"/>
    <sheet name="Sheet1" sheetId="1" state="hidden" r:id="rId2"/>
    <sheet name="Sheet2" sheetId="3" r:id="rId3"/>
  </sheets>
  <definedNames>
    <definedName name="_xlnm.Print_Area" localSheetId="1">Sheet1!$A$1:$Q$26</definedName>
    <definedName name="_xlnm.Print_Area" localSheetId="0">'Sheet1 (2)'!$A$1:$Q$25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 l="1"/>
  <c r="E17" i="3"/>
  <c r="F17" i="3"/>
  <c r="G17" i="3"/>
  <c r="H17" i="3"/>
  <c r="I17" i="3"/>
  <c r="J17" i="3"/>
  <c r="K17" i="3"/>
  <c r="L17" i="3"/>
  <c r="M17" i="3"/>
  <c r="N17" i="3"/>
  <c r="O17" i="3"/>
  <c r="P18" i="3"/>
  <c r="Q18" i="3" s="1"/>
  <c r="C17" i="3"/>
  <c r="P17" i="3" l="1"/>
  <c r="Q17" i="3" s="1"/>
  <c r="M23" i="3"/>
  <c r="L23" i="3"/>
  <c r="K23" i="3"/>
  <c r="J23" i="3"/>
  <c r="I23" i="3"/>
  <c r="H23" i="3"/>
  <c r="F23" i="3"/>
  <c r="P6" i="3"/>
  <c r="Q6" i="3" s="1"/>
  <c r="K11" i="3"/>
  <c r="J11" i="3"/>
  <c r="I11" i="3"/>
  <c r="H11" i="3"/>
  <c r="F11" i="3"/>
  <c r="O23" i="3"/>
  <c r="N23" i="3"/>
  <c r="G23" i="3"/>
  <c r="E23" i="3"/>
  <c r="D23" i="3"/>
  <c r="C23" i="3"/>
  <c r="P22" i="3"/>
  <c r="Q22" i="3" s="1"/>
  <c r="P21" i="3"/>
  <c r="Q21" i="3" s="1"/>
  <c r="P20" i="3"/>
  <c r="Q20" i="3" s="1"/>
  <c r="P19" i="3"/>
  <c r="Q19" i="3" s="1"/>
  <c r="P15" i="3"/>
  <c r="Q15" i="3" s="1"/>
  <c r="P14" i="3"/>
  <c r="Q14" i="3" s="1"/>
  <c r="P13" i="3"/>
  <c r="Q13" i="3" s="1"/>
  <c r="P12" i="3"/>
  <c r="Q12" i="3" s="1"/>
  <c r="O11" i="3"/>
  <c r="N11" i="3"/>
  <c r="M11" i="3"/>
  <c r="L11" i="3"/>
  <c r="G11" i="3"/>
  <c r="E11" i="3"/>
  <c r="D11" i="3"/>
  <c r="C11" i="3"/>
  <c r="P9" i="3"/>
  <c r="Q9" i="3" s="1"/>
  <c r="P8" i="3"/>
  <c r="Q8" i="3" s="1"/>
  <c r="P7" i="3"/>
  <c r="Q7" i="3" s="1"/>
  <c r="P4" i="3"/>
  <c r="G24" i="3" l="1"/>
  <c r="K24" i="3"/>
  <c r="H24" i="3"/>
  <c r="J24" i="3"/>
  <c r="I24" i="3"/>
  <c r="M24" i="3"/>
  <c r="O24" i="3"/>
  <c r="E24" i="3"/>
  <c r="D24" i="3"/>
  <c r="D26" i="3" s="1"/>
  <c r="C24" i="3"/>
  <c r="F24" i="3"/>
  <c r="F26" i="3" s="1"/>
  <c r="L24" i="3"/>
  <c r="P23" i="3"/>
  <c r="Q23" i="3" s="1"/>
  <c r="N24" i="3"/>
  <c r="G26" i="3"/>
  <c r="P11" i="3"/>
  <c r="Q11" i="3" s="1"/>
  <c r="P6" i="1"/>
  <c r="N22" i="1"/>
  <c r="N16" i="1"/>
  <c r="N10" i="1"/>
  <c r="N23" i="1" s="1"/>
  <c r="M22" i="1"/>
  <c r="M16" i="1"/>
  <c r="M23" i="1" s="1"/>
  <c r="M10" i="1"/>
  <c r="L22" i="1"/>
  <c r="L10" i="1"/>
  <c r="L23" i="1" s="1"/>
  <c r="F25" i="3" l="1"/>
  <c r="E25" i="3"/>
  <c r="E26" i="3"/>
  <c r="D25" i="3"/>
  <c r="G25" i="3"/>
  <c r="P24" i="3"/>
  <c r="Q24" i="3" s="1"/>
  <c r="K23" i="1"/>
  <c r="J23" i="1"/>
  <c r="I23" i="1"/>
  <c r="H23" i="1"/>
  <c r="P25" i="3" l="1"/>
  <c r="P26" i="3"/>
  <c r="G22" i="1"/>
  <c r="G16" i="1"/>
  <c r="G10" i="1"/>
  <c r="G23" i="1" l="1"/>
  <c r="P20" i="1"/>
  <c r="Q20" i="1" s="1"/>
  <c r="C22" i="1" l="1"/>
  <c r="O21" i="2"/>
  <c r="N21" i="2"/>
  <c r="M21" i="2"/>
  <c r="L21" i="2"/>
  <c r="K21" i="2"/>
  <c r="J21" i="2"/>
  <c r="I21" i="2"/>
  <c r="H21" i="2"/>
  <c r="G21" i="2"/>
  <c r="F21" i="2"/>
  <c r="E21" i="2"/>
  <c r="D21" i="2"/>
  <c r="P21" i="2" s="1"/>
  <c r="Q21" i="2" s="1"/>
  <c r="C21" i="2"/>
  <c r="Q20" i="2"/>
  <c r="P20" i="2"/>
  <c r="Q19" i="2"/>
  <c r="P19" i="2"/>
  <c r="Q18" i="2"/>
  <c r="P18" i="2"/>
  <c r="Q17" i="2"/>
  <c r="P17" i="2"/>
  <c r="O16" i="2"/>
  <c r="O22" i="2" s="1"/>
  <c r="N16" i="2"/>
  <c r="M16" i="2"/>
  <c r="M22" i="2" s="1"/>
  <c r="L16" i="2"/>
  <c r="K16" i="2"/>
  <c r="K22" i="2" s="1"/>
  <c r="J16" i="2"/>
  <c r="I16" i="2"/>
  <c r="I22" i="2" s="1"/>
  <c r="H16" i="2"/>
  <c r="G16" i="2"/>
  <c r="G22" i="2" s="1"/>
  <c r="F16" i="2"/>
  <c r="E16" i="2"/>
  <c r="E22" i="2" s="1"/>
  <c r="D16" i="2"/>
  <c r="P16" i="2" s="1"/>
  <c r="Q16" i="2" s="1"/>
  <c r="C16" i="2"/>
  <c r="C22" i="2" s="1"/>
  <c r="P15" i="2"/>
  <c r="Q15" i="2" s="1"/>
  <c r="P14" i="2"/>
  <c r="Q14" i="2" s="1"/>
  <c r="P13" i="2"/>
  <c r="Q13" i="2" s="1"/>
  <c r="P12" i="2"/>
  <c r="Q12" i="2" s="1"/>
  <c r="P11" i="2"/>
  <c r="Q11" i="2" s="1"/>
  <c r="P10" i="2"/>
  <c r="Q10" i="2" s="1"/>
  <c r="O10" i="2"/>
  <c r="N10" i="2"/>
  <c r="N22" i="2" s="1"/>
  <c r="M10" i="2"/>
  <c r="L10" i="2"/>
  <c r="L22" i="2" s="1"/>
  <c r="K10" i="2"/>
  <c r="J10" i="2"/>
  <c r="J22" i="2" s="1"/>
  <c r="I10" i="2"/>
  <c r="H10" i="2"/>
  <c r="H22" i="2" s="1"/>
  <c r="G10" i="2"/>
  <c r="F10" i="2"/>
  <c r="F22" i="2" s="1"/>
  <c r="E10" i="2"/>
  <c r="D10" i="2"/>
  <c r="D22" i="2" s="1"/>
  <c r="C10" i="2"/>
  <c r="Q9" i="2"/>
  <c r="P9" i="2"/>
  <c r="Q8" i="2"/>
  <c r="P8" i="2"/>
  <c r="Q7" i="2"/>
  <c r="P7" i="2"/>
  <c r="Q6" i="2"/>
  <c r="P6" i="2"/>
  <c r="P4" i="2"/>
  <c r="D23" i="2" l="1"/>
  <c r="P22" i="2"/>
  <c r="D24" i="2"/>
  <c r="I24" i="2"/>
  <c r="I23" i="2"/>
  <c r="J24" i="2"/>
  <c r="J23" i="2"/>
  <c r="G24" i="2"/>
  <c r="G23" i="2"/>
  <c r="O23" i="2"/>
  <c r="H23" i="2"/>
  <c r="H24" i="2"/>
  <c r="L23" i="2"/>
  <c r="L24" i="2"/>
  <c r="E24" i="2"/>
  <c r="E23" i="2"/>
  <c r="M24" i="2"/>
  <c r="M23" i="2"/>
  <c r="F24" i="2"/>
  <c r="F23" i="2"/>
  <c r="N24" i="2"/>
  <c r="N23" i="2"/>
  <c r="K24" i="2"/>
  <c r="K23" i="2"/>
  <c r="P14" i="1"/>
  <c r="Q14" i="1" s="1"/>
  <c r="P24" i="2" l="1"/>
  <c r="P23" i="2"/>
  <c r="Q22" i="2"/>
  <c r="O22" i="1"/>
  <c r="O16" i="1"/>
  <c r="O10" i="1"/>
  <c r="P21" i="1"/>
  <c r="P19" i="1"/>
  <c r="P18" i="1"/>
  <c r="P17" i="1"/>
  <c r="P13" i="1"/>
  <c r="P12" i="1"/>
  <c r="P11" i="1"/>
  <c r="P9" i="1"/>
  <c r="P8" i="1"/>
  <c r="P7" i="1"/>
  <c r="P4" i="1"/>
  <c r="O23" i="1" l="1"/>
  <c r="E10" i="1" l="1"/>
  <c r="D10" i="1"/>
  <c r="C10" i="1"/>
  <c r="P10" i="1" l="1"/>
  <c r="Q6" i="1"/>
  <c r="Q21" i="1"/>
  <c r="Q19" i="1"/>
  <c r="Q18" i="1"/>
  <c r="Q17" i="1"/>
  <c r="Q13" i="1"/>
  <c r="Q12" i="1"/>
  <c r="Q11" i="1"/>
  <c r="Q9" i="1"/>
  <c r="Q8" i="1"/>
  <c r="Q7" i="1"/>
  <c r="E22" i="1"/>
  <c r="D22" i="1"/>
  <c r="E16" i="1"/>
  <c r="D16" i="1"/>
  <c r="C16" i="1"/>
  <c r="P16" i="1" l="1"/>
  <c r="Q16" i="1" s="1"/>
  <c r="D23" i="1"/>
  <c r="D25" i="1" s="1"/>
  <c r="C23" i="1"/>
  <c r="Q10" i="1"/>
  <c r="N25" i="1"/>
  <c r="P22" i="1"/>
  <c r="Q22" i="1" s="1"/>
  <c r="F23" i="1"/>
  <c r="E23" i="1"/>
  <c r="O24" i="1" l="1"/>
  <c r="M24" i="1"/>
  <c r="I24" i="1"/>
  <c r="N24" i="1"/>
  <c r="L24" i="1"/>
  <c r="K24" i="1"/>
  <c r="H24" i="1"/>
  <c r="J24" i="1"/>
  <c r="G24" i="1"/>
  <c r="P23" i="1"/>
  <c r="D24" i="1"/>
  <c r="E25" i="1"/>
  <c r="E24" i="1"/>
  <c r="J25" i="1"/>
  <c r="H25" i="1"/>
  <c r="F25" i="1"/>
  <c r="F24" i="1"/>
  <c r="K25" i="1"/>
  <c r="G25" i="1"/>
  <c r="M25" i="1"/>
  <c r="I25" i="1"/>
  <c r="L25" i="1"/>
  <c r="P25" i="1" l="1"/>
  <c r="P24" i="1"/>
  <c r="Q23" i="1"/>
</calcChain>
</file>

<file path=xl/sharedStrings.xml><?xml version="1.0" encoding="utf-8"?>
<sst xmlns="http://schemas.openxmlformats.org/spreadsheetml/2006/main" count="73" uniqueCount="38">
  <si>
    <t>月</t>
    <rPh sb="0" eb="1">
      <t>ツキ</t>
    </rPh>
    <phoneticPr fontId="1"/>
  </si>
  <si>
    <t>開館日数</t>
    <rPh sb="0" eb="2">
      <t>カイカン</t>
    </rPh>
    <rPh sb="2" eb="4">
      <t>ニッスウ</t>
    </rPh>
    <phoneticPr fontId="1"/>
  </si>
  <si>
    <t>生徒数</t>
    <rPh sb="0" eb="3">
      <t>セイトスウ</t>
    </rPh>
    <phoneticPr fontId="1"/>
  </si>
  <si>
    <t>小計</t>
    <rPh sb="0" eb="1">
      <t>ショウ</t>
    </rPh>
    <rPh sb="1" eb="2">
      <t>ケイ</t>
    </rPh>
    <phoneticPr fontId="1"/>
  </si>
  <si>
    <t>年間合計</t>
    <rPh sb="0" eb="2">
      <t>ネンカン</t>
    </rPh>
    <rPh sb="2" eb="4">
      <t>ゴウケイ</t>
    </rPh>
    <phoneticPr fontId="1"/>
  </si>
  <si>
    <t>合計</t>
    <rPh sb="0" eb="2">
      <t>ゴウケイ</t>
    </rPh>
    <phoneticPr fontId="1"/>
  </si>
  <si>
    <t>1年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</si>
  <si>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</si>
  <si>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</si>
  <si>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一人平均冊数</t>
    <rPh sb="0" eb="2">
      <t>ヒトリ</t>
    </rPh>
    <rPh sb="2" eb="4">
      <t>ヘイキン</t>
    </rPh>
    <rPh sb="4" eb="6">
      <t>サッスウ</t>
    </rPh>
    <phoneticPr fontId="1"/>
  </si>
  <si>
    <t>一日平均冊数</t>
    <rPh sb="0" eb="2">
      <t>イチニチ</t>
    </rPh>
    <rPh sb="2" eb="4">
      <t>ヘイキン</t>
    </rPh>
    <rPh sb="4" eb="6">
      <t>サッスウ</t>
    </rPh>
    <phoneticPr fontId="1"/>
  </si>
  <si>
    <t>図書委員・図書館企画</t>
    <rPh sb="0" eb="4">
      <t>トショイイン</t>
    </rPh>
    <rPh sb="5" eb="8">
      <t>トショカン</t>
    </rPh>
    <rPh sb="8" eb="10">
      <t>キカク</t>
    </rPh>
    <phoneticPr fontId="1"/>
  </si>
  <si>
    <t>図書貸出利用状況</t>
    <rPh sb="0" eb="2">
      <t>トショ</t>
    </rPh>
    <rPh sb="2" eb="4">
      <t>カシダシ</t>
    </rPh>
    <rPh sb="4" eb="6">
      <t>リヨウ</t>
    </rPh>
    <rPh sb="6" eb="8">
      <t>ジョウキョウ</t>
    </rPh>
    <phoneticPr fontId="1"/>
  </si>
  <si>
    <t>第六中学校図書館</t>
    <rPh sb="0" eb="2">
      <t>ダイロク</t>
    </rPh>
    <rPh sb="2" eb="5">
      <t>チュウガッコウ</t>
    </rPh>
    <rPh sb="5" eb="8">
      <t>トショカン</t>
    </rPh>
    <phoneticPr fontId="1"/>
  </si>
  <si>
    <t>年間一人　　平均冊数</t>
    <rPh sb="0" eb="2">
      <t>ネンカン</t>
    </rPh>
    <rPh sb="2" eb="4">
      <t>ヒトリ</t>
    </rPh>
    <rPh sb="6" eb="8">
      <t>ヘイキン</t>
    </rPh>
    <rPh sb="8" eb="10">
      <t>サッスウ</t>
    </rPh>
    <phoneticPr fontId="1"/>
  </si>
  <si>
    <t>令和3年度</t>
    <rPh sb="0" eb="2">
      <t>レイワ</t>
    </rPh>
    <rPh sb="3" eb="5">
      <t>ネンド</t>
    </rPh>
    <phoneticPr fontId="1"/>
  </si>
  <si>
    <t>４/１５　図書館開館</t>
    <rPh sb="5" eb="8">
      <t>トショカン</t>
    </rPh>
    <rPh sb="8" eb="10">
      <t>カイカン</t>
    </rPh>
    <phoneticPr fontId="1"/>
  </si>
  <si>
    <t>5/17-21　読書週間</t>
    <rPh sb="8" eb="10">
      <t>ドクショ</t>
    </rPh>
    <rPh sb="10" eb="12">
      <t>シュウカン</t>
    </rPh>
    <phoneticPr fontId="1"/>
  </si>
  <si>
    <t>夏休み　　　5冊／１人貸し出し</t>
    <rPh sb="0" eb="2">
      <t>ナツヤス</t>
    </rPh>
    <rPh sb="7" eb="8">
      <t>サツ</t>
    </rPh>
    <rPh sb="10" eb="11">
      <t>ニン</t>
    </rPh>
    <rPh sb="11" eb="12">
      <t>カ</t>
    </rPh>
    <rPh sb="13" eb="14">
      <t>ダ</t>
    </rPh>
    <phoneticPr fontId="1"/>
  </si>
  <si>
    <t>４月～６月朝読書　　＠図書館</t>
    <rPh sb="1" eb="2">
      <t>ツキ</t>
    </rPh>
    <rPh sb="4" eb="5">
      <t>ツキ</t>
    </rPh>
    <rPh sb="5" eb="6">
      <t>アサ</t>
    </rPh>
    <rPh sb="6" eb="8">
      <t>ドクショ</t>
    </rPh>
    <rPh sb="11" eb="14">
      <t>トショカン</t>
    </rPh>
    <phoneticPr fontId="1"/>
  </si>
  <si>
    <t>10/18-27　読書旬間</t>
    <rPh sb="9" eb="11">
      <t>ドクショ</t>
    </rPh>
    <rPh sb="11" eb="13">
      <t>ジュンカン</t>
    </rPh>
    <phoneticPr fontId="1"/>
  </si>
  <si>
    <t>冬休み　　　5冊／１人貸し出し</t>
    <rPh sb="0" eb="2">
      <t>フユヤス</t>
    </rPh>
    <rPh sb="7" eb="8">
      <t>サツ</t>
    </rPh>
    <rPh sb="10" eb="11">
      <t>ニン</t>
    </rPh>
    <rPh sb="11" eb="12">
      <t>カ</t>
    </rPh>
    <rPh sb="13" eb="14">
      <t>ダ</t>
    </rPh>
    <phoneticPr fontId="1"/>
  </si>
  <si>
    <t>8月～9月　奇数偶数別クラス利用</t>
    <rPh sb="1" eb="2">
      <t>ツキ</t>
    </rPh>
    <rPh sb="4" eb="5">
      <t>ツキ</t>
    </rPh>
    <rPh sb="6" eb="8">
      <t>キスウ</t>
    </rPh>
    <rPh sb="8" eb="10">
      <t>グウスウ</t>
    </rPh>
    <rPh sb="10" eb="11">
      <t>ベツ</t>
    </rPh>
    <rPh sb="14" eb="16">
      <t>リヨウ</t>
    </rPh>
    <phoneticPr fontId="1"/>
  </si>
  <si>
    <t>コロナ蔓延防止措置　　特別日課／朝読書なし　　休み時間／学年別利用</t>
    <rPh sb="3" eb="5">
      <t>マンエン</t>
    </rPh>
    <rPh sb="5" eb="7">
      <t>ボウシ</t>
    </rPh>
    <rPh sb="7" eb="9">
      <t>ソチ</t>
    </rPh>
    <rPh sb="11" eb="13">
      <t>トクベツ</t>
    </rPh>
    <rPh sb="13" eb="15">
      <t>ニッカ</t>
    </rPh>
    <rPh sb="16" eb="17">
      <t>アサ</t>
    </rPh>
    <rPh sb="17" eb="19">
      <t>ドクショ</t>
    </rPh>
    <rPh sb="23" eb="24">
      <t>ヤス</t>
    </rPh>
    <rPh sb="25" eb="27">
      <t>ジカン</t>
    </rPh>
    <rPh sb="28" eb="31">
      <t>ガクネンベツ</t>
    </rPh>
    <rPh sb="31" eb="33">
      <t>リヨウ</t>
    </rPh>
    <phoneticPr fontId="1"/>
  </si>
  <si>
    <t>1月～2月  朝読書　　＠図書館</t>
    <rPh sb="1" eb="2">
      <t>ツキ</t>
    </rPh>
    <rPh sb="4" eb="5">
      <t>ツキ</t>
    </rPh>
    <rPh sb="7" eb="8">
      <t>アサ</t>
    </rPh>
    <rPh sb="8" eb="10">
      <t>ドクショ</t>
    </rPh>
    <rPh sb="13" eb="16">
      <t>トショカン</t>
    </rPh>
    <phoneticPr fontId="1"/>
  </si>
  <si>
    <t>令和４年度</t>
    <rPh sb="0" eb="2">
      <t>レイワ</t>
    </rPh>
    <rPh sb="3" eb="5">
      <t>ネンド</t>
    </rPh>
    <phoneticPr fontId="1"/>
  </si>
  <si>
    <t>４/１８　図書館開館</t>
    <rPh sb="5" eb="8">
      <t>トショカン</t>
    </rPh>
    <rPh sb="8" eb="10">
      <t>カイカン</t>
    </rPh>
    <phoneticPr fontId="1"/>
  </si>
  <si>
    <t>5/30-6/3　読書週間</t>
    <rPh sb="9" eb="11">
      <t>ドクショ</t>
    </rPh>
    <rPh sb="11" eb="13">
      <t>シュウカン</t>
    </rPh>
    <phoneticPr fontId="1"/>
  </si>
  <si>
    <t>10/17～28読書旬間</t>
    <rPh sb="8" eb="10">
      <t>ドクショ</t>
    </rPh>
    <rPh sb="10" eb="12">
      <t>ジュンカン</t>
    </rPh>
    <phoneticPr fontId="1"/>
  </si>
  <si>
    <t>12/19～26冬休み前　　5冊貸出</t>
    <rPh sb="8" eb="10">
      <t>フユヤス</t>
    </rPh>
    <rPh sb="11" eb="12">
      <t>マエ</t>
    </rPh>
    <rPh sb="15" eb="16">
      <t>サツ</t>
    </rPh>
    <rPh sb="16" eb="18">
      <t>カシダシ</t>
    </rPh>
    <phoneticPr fontId="1"/>
  </si>
  <si>
    <t>2/14～21　年度末　　5冊貸出</t>
    <rPh sb="8" eb="11">
      <t>ネンドマツ</t>
    </rPh>
    <rPh sb="14" eb="15">
      <t>サツ</t>
    </rPh>
    <rPh sb="15" eb="17">
      <t>カシダシ</t>
    </rPh>
    <phoneticPr fontId="1"/>
  </si>
  <si>
    <t>令和５年度</t>
    <rPh sb="0" eb="2">
      <t>レイワ</t>
    </rPh>
    <rPh sb="3" eb="5">
      <t>ネンド</t>
    </rPh>
    <phoneticPr fontId="1"/>
  </si>
  <si>
    <t>5/29-6/2　読書週間</t>
    <rPh sb="9" eb="11">
      <t>ドクショ</t>
    </rPh>
    <rPh sb="11" eb="13">
      <t>シュウカン</t>
    </rPh>
    <phoneticPr fontId="1"/>
  </si>
  <si>
    <t>１日平均貸出冊数</t>
    <rPh sb="1" eb="2">
      <t>ニチ</t>
    </rPh>
    <rPh sb="2" eb="4">
      <t>ヘイキン</t>
    </rPh>
    <rPh sb="4" eb="6">
      <t>カシダシ</t>
    </rPh>
    <rPh sb="6" eb="8">
      <t>サッスウ</t>
    </rPh>
    <phoneticPr fontId="1"/>
  </si>
  <si>
    <t>１人平均貸出冊数</t>
    <rPh sb="1" eb="2">
      <t>ニン</t>
    </rPh>
    <rPh sb="2" eb="4">
      <t>ヘイキン</t>
    </rPh>
    <rPh sb="4" eb="6">
      <t>カシダシ</t>
    </rPh>
    <rPh sb="6" eb="8">
      <t>サッスウ</t>
    </rPh>
    <phoneticPr fontId="1"/>
  </si>
  <si>
    <t xml:space="preserve"> 朝読書　　＠図書館</t>
    <rPh sb="2" eb="5">
      <t>トショカン</t>
    </rPh>
    <phoneticPr fontId="1"/>
  </si>
  <si>
    <t>3年朝読書　　　　　＠図書館</t>
    <rPh sb="1" eb="2">
      <t>ネン</t>
    </rPh>
    <rPh sb="2" eb="3">
      <t>アサ</t>
    </rPh>
    <rPh sb="3" eb="5">
      <t>ドクショ</t>
    </rPh>
    <rPh sb="11" eb="14">
      <t>トショカン</t>
    </rPh>
    <phoneticPr fontId="1"/>
  </si>
  <si>
    <t>夏休み前　　　5冊貸出</t>
    <rPh sb="0" eb="2">
      <t>ナツヤス</t>
    </rPh>
    <rPh sb="3" eb="4">
      <t>マエ</t>
    </rPh>
    <rPh sb="8" eb="9">
      <t>サツ</t>
    </rPh>
    <rPh sb="9" eb="11">
      <t>カシダシ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</si>
</sst>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_);[Red]\(0.0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rgb="FFC00000"/>
      <name val="游ゴシック"/>
      <family val="2"/>
      <charset val="128"/>
      <scheme val="minor"/>
    </font>
    <font>
      <sz val="11"/>
      <color rgb="FFC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9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double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 diagonalUp="1">
      <left style="thin">
        <color auto="1"/>
      </left>
      <right style="medium">
        <color auto="1"/>
      </right>
      <top style="double">
        <color auto="1"/>
      </top>
      <bottom/>
      <diagonal style="hair">
        <color auto="1"/>
      </diagonal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medium">
        <color auto="1"/>
      </bottom>
      <diagonal/>
    </border>
    <border diagonalUp="1">
      <left style="double">
        <color auto="1"/>
      </left>
      <right/>
      <top/>
      <bottom style="medium">
        <color auto="1"/>
      </bottom>
      <diagonal style="hair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hair">
        <color auto="1"/>
      </diagonal>
    </border>
    <border>
      <left style="medium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 diagonalUp="1">
      <left style="thin">
        <color auto="1"/>
      </left>
      <right style="medium">
        <color auto="1"/>
      </right>
      <top/>
      <bottom style="thin">
        <color auto="1"/>
      </bottom>
      <diagonal style="hair">
        <color auto="1"/>
      </diagonal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 diagonalUp="1">
      <left style="medium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0" fillId="0" borderId="19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22" xfId="1" applyFont="1" applyBorder="1">
      <alignment vertical="center"/>
    </xf>
    <xf numFmtId="176" fontId="0" fillId="0" borderId="24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26" xfId="0" applyNumberFormat="1" applyBorder="1">
      <alignment vertical="center"/>
    </xf>
    <xf numFmtId="176" fontId="0" fillId="0" borderId="27" xfId="0" applyNumberFormat="1" applyBorder="1">
      <alignment vertical="center"/>
    </xf>
    <xf numFmtId="177" fontId="0" fillId="0" borderId="36" xfId="0" applyNumberFormat="1" applyBorder="1">
      <alignment vertical="center"/>
    </xf>
    <xf numFmtId="176" fontId="0" fillId="0" borderId="40" xfId="0" applyNumberFormat="1" applyBorder="1">
      <alignment vertical="center"/>
    </xf>
    <xf numFmtId="38" fontId="0" fillId="0" borderId="1" xfId="1" applyFont="1" applyBorder="1">
      <alignment vertical="center"/>
    </xf>
    <xf numFmtId="38" fontId="0" fillId="0" borderId="42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43" xfId="1" applyFont="1" applyBorder="1">
      <alignment vertical="center"/>
    </xf>
    <xf numFmtId="177" fontId="0" fillId="0" borderId="34" xfId="0" applyNumberFormat="1" applyBorder="1">
      <alignment vertical="center"/>
    </xf>
    <xf numFmtId="176" fontId="0" fillId="0" borderId="38" xfId="0" applyNumberFormat="1" applyBorder="1">
      <alignment vertical="center"/>
    </xf>
    <xf numFmtId="38" fontId="0" fillId="0" borderId="45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46" xfId="1" applyFont="1" applyBorder="1">
      <alignment vertical="center"/>
    </xf>
    <xf numFmtId="38" fontId="0" fillId="0" borderId="47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44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48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49" xfId="1" applyFont="1" applyBorder="1">
      <alignment vertical="center"/>
    </xf>
    <xf numFmtId="38" fontId="0" fillId="0" borderId="15" xfId="1" applyFont="1" applyBorder="1">
      <alignment vertical="center"/>
    </xf>
    <xf numFmtId="177" fontId="0" fillId="0" borderId="50" xfId="0" applyNumberFormat="1" applyBorder="1">
      <alignment vertical="center"/>
    </xf>
    <xf numFmtId="177" fontId="0" fillId="0" borderId="51" xfId="0" applyNumberFormat="1" applyBorder="1">
      <alignment vertical="center"/>
    </xf>
    <xf numFmtId="176" fontId="0" fillId="0" borderId="52" xfId="0" applyNumberFormat="1" applyBorder="1">
      <alignment vertical="center"/>
    </xf>
    <xf numFmtId="176" fontId="0" fillId="0" borderId="53" xfId="0" applyNumberFormat="1" applyBorder="1">
      <alignment vertical="center"/>
    </xf>
    <xf numFmtId="176" fontId="3" fillId="0" borderId="54" xfId="0" applyNumberFormat="1" applyFont="1" applyBorder="1" applyAlignment="1">
      <alignment horizontal="center" vertical="center" wrapText="1"/>
    </xf>
    <xf numFmtId="176" fontId="3" fillId="0" borderId="55" xfId="0" applyNumberFormat="1" applyFont="1" applyBorder="1" applyAlignment="1">
      <alignment horizontal="center" vertical="center" wrapText="1" shrinkToFit="1"/>
    </xf>
    <xf numFmtId="176" fontId="3" fillId="0" borderId="55" xfId="0" applyNumberFormat="1" applyFont="1" applyBorder="1" applyAlignment="1">
      <alignment horizontal="center" vertical="center"/>
    </xf>
    <xf numFmtId="176" fontId="3" fillId="0" borderId="55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4" fillId="0" borderId="62" xfId="0" applyFont="1" applyBorder="1" applyAlignment="1">
      <alignment horizontal="center" vertical="center" wrapText="1"/>
    </xf>
    <xf numFmtId="0" fontId="0" fillId="0" borderId="68" xfId="0" applyBorder="1">
      <alignment vertical="center"/>
    </xf>
    <xf numFmtId="0" fontId="0" fillId="0" borderId="65" xfId="0" applyBorder="1" applyAlignment="1">
      <alignment horizontal="center" vertical="center"/>
    </xf>
    <xf numFmtId="0" fontId="0" fillId="0" borderId="71" xfId="0" applyBorder="1">
      <alignment vertical="center"/>
    </xf>
    <xf numFmtId="0" fontId="0" fillId="0" borderId="66" xfId="0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38" fontId="0" fillId="0" borderId="74" xfId="1" applyFont="1" applyBorder="1">
      <alignment vertical="center"/>
    </xf>
    <xf numFmtId="38" fontId="0" fillId="0" borderId="75" xfId="1" applyFont="1" applyBorder="1">
      <alignment vertical="center"/>
    </xf>
    <xf numFmtId="38" fontId="0" fillId="0" borderId="73" xfId="1" applyFont="1" applyBorder="1">
      <alignment vertical="center"/>
    </xf>
    <xf numFmtId="38" fontId="0" fillId="0" borderId="76" xfId="1" applyFont="1" applyBorder="1">
      <alignment vertical="center"/>
    </xf>
    <xf numFmtId="38" fontId="0" fillId="0" borderId="77" xfId="1" applyFont="1" applyBorder="1">
      <alignment vertical="center"/>
    </xf>
    <xf numFmtId="38" fontId="0" fillId="0" borderId="78" xfId="1" applyFont="1" applyBorder="1">
      <alignment vertical="center"/>
    </xf>
    <xf numFmtId="177" fontId="0" fillId="0" borderId="79" xfId="0" applyNumberFormat="1" applyBorder="1">
      <alignment vertical="center"/>
    </xf>
    <xf numFmtId="176" fontId="0" fillId="0" borderId="80" xfId="0" applyNumberFormat="1" applyBorder="1">
      <alignment vertical="center"/>
    </xf>
    <xf numFmtId="0" fontId="0" fillId="0" borderId="81" xfId="0" applyBorder="1" applyAlignment="1">
      <alignment horizontal="center" vertical="center"/>
    </xf>
    <xf numFmtId="0" fontId="0" fillId="0" borderId="82" xfId="0" applyFill="1" applyBorder="1" applyAlignment="1">
      <alignment horizontal="center" vertical="center"/>
    </xf>
    <xf numFmtId="38" fontId="0" fillId="0" borderId="83" xfId="1" applyFont="1" applyBorder="1">
      <alignment vertical="center"/>
    </xf>
    <xf numFmtId="0" fontId="0" fillId="0" borderId="57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3" fillId="0" borderId="11" xfId="0" applyNumberFormat="1" applyFont="1" applyBorder="1" applyAlignment="1">
      <alignment vertical="top" wrapText="1"/>
    </xf>
    <xf numFmtId="176" fontId="3" fillId="0" borderId="14" xfId="0" applyNumberFormat="1" applyFont="1" applyBorder="1" applyAlignment="1">
      <alignment vertical="top" wrapText="1"/>
    </xf>
    <xf numFmtId="0" fontId="0" fillId="0" borderId="11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38" fontId="0" fillId="0" borderId="88" xfId="1" applyFont="1" applyBorder="1">
      <alignment vertical="center"/>
    </xf>
    <xf numFmtId="38" fontId="0" fillId="0" borderId="86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89" xfId="1" applyFont="1" applyBorder="1">
      <alignment vertical="center"/>
    </xf>
    <xf numFmtId="38" fontId="0" fillId="0" borderId="90" xfId="1" applyFont="1" applyBorder="1">
      <alignment vertical="center"/>
    </xf>
    <xf numFmtId="176" fontId="0" fillId="0" borderId="91" xfId="0" applyNumberFormat="1" applyBorder="1">
      <alignment vertical="center"/>
    </xf>
    <xf numFmtId="0" fontId="0" fillId="0" borderId="93" xfId="0" applyBorder="1" applyAlignment="1">
      <alignment horizontal="center" vertical="center"/>
    </xf>
    <xf numFmtId="0" fontId="9" fillId="0" borderId="0" xfId="0" applyFont="1">
      <alignment vertical="center"/>
    </xf>
    <xf numFmtId="177" fontId="9" fillId="0" borderId="50" xfId="0" applyNumberFormat="1" applyFont="1" applyBorder="1">
      <alignment vertical="center"/>
    </xf>
    <xf numFmtId="177" fontId="9" fillId="0" borderId="51" xfId="0" applyNumberFormat="1" applyFont="1" applyBorder="1">
      <alignment vertical="center"/>
    </xf>
    <xf numFmtId="177" fontId="9" fillId="0" borderId="34" xfId="0" applyNumberFormat="1" applyFont="1" applyBorder="1">
      <alignment vertical="center"/>
    </xf>
    <xf numFmtId="177" fontId="9" fillId="0" borderId="79" xfId="0" applyNumberFormat="1" applyFont="1" applyBorder="1">
      <alignment vertical="center"/>
    </xf>
    <xf numFmtId="177" fontId="9" fillId="0" borderId="36" xfId="0" applyNumberFormat="1" applyFont="1" applyBorder="1">
      <alignment vertical="center"/>
    </xf>
    <xf numFmtId="176" fontId="9" fillId="0" borderId="52" xfId="0" applyNumberFormat="1" applyFont="1" applyBorder="1">
      <alignment vertical="center"/>
    </xf>
    <xf numFmtId="176" fontId="9" fillId="0" borderId="53" xfId="0" applyNumberFormat="1" applyFont="1" applyBorder="1">
      <alignment vertical="center"/>
    </xf>
    <xf numFmtId="176" fontId="9" fillId="0" borderId="38" xfId="0" applyNumberFormat="1" applyFont="1" applyBorder="1">
      <alignment vertical="center"/>
    </xf>
    <xf numFmtId="176" fontId="9" fillId="0" borderId="80" xfId="0" applyNumberFormat="1" applyFont="1" applyBorder="1">
      <alignment vertical="center"/>
    </xf>
    <xf numFmtId="176" fontId="9" fillId="0" borderId="40" xfId="0" applyNumberFormat="1" applyFont="1" applyBorder="1">
      <alignment vertical="center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" xfId="0" applyBorder="1" applyAlignment="1">
      <alignment vertical="center" textRotation="255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77" fontId="0" fillId="0" borderId="28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76" fontId="3" fillId="0" borderId="84" xfId="0" applyNumberFormat="1" applyFont="1" applyBorder="1" applyAlignment="1">
      <alignment horizontal="left" vertical="top" wrapText="1"/>
    </xf>
    <xf numFmtId="176" fontId="3" fillId="0" borderId="11" xfId="0" applyNumberFormat="1" applyFont="1" applyBorder="1" applyAlignment="1">
      <alignment horizontal="left" vertical="top" wrapText="1"/>
    </xf>
    <xf numFmtId="176" fontId="5" fillId="0" borderId="31" xfId="0" applyNumberFormat="1" applyFont="1" applyBorder="1" applyAlignment="1">
      <alignment horizontal="center" vertical="center"/>
    </xf>
    <xf numFmtId="176" fontId="5" fillId="0" borderId="32" xfId="0" applyNumberFormat="1" applyFont="1" applyBorder="1" applyAlignment="1">
      <alignment horizontal="center" vertical="center"/>
    </xf>
    <xf numFmtId="0" fontId="0" fillId="0" borderId="17" xfId="0" applyBorder="1" applyAlignment="1">
      <alignment vertical="center" textRotation="255"/>
    </xf>
    <xf numFmtId="0" fontId="0" fillId="0" borderId="2" xfId="0" applyBorder="1" applyAlignment="1">
      <alignment vertical="center" textRotation="255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6" xfId="0" applyBorder="1" applyAlignment="1">
      <alignment horizontal="center" vertical="center" textRotation="255"/>
    </xf>
    <xf numFmtId="0" fontId="0" fillId="0" borderId="92" xfId="0" applyBorder="1" applyAlignment="1">
      <alignment horizontal="center" vertical="center" textRotation="255"/>
    </xf>
    <xf numFmtId="0" fontId="0" fillId="0" borderId="98" xfId="0" applyBorder="1" applyAlignment="1">
      <alignment horizontal="center" vertical="center" textRotation="255"/>
    </xf>
    <xf numFmtId="0" fontId="0" fillId="0" borderId="97" xfId="0" applyBorder="1" applyAlignment="1">
      <alignment horizontal="center" vertical="center" textRotation="255"/>
    </xf>
    <xf numFmtId="0" fontId="8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177" fontId="9" fillId="0" borderId="28" xfId="0" applyNumberFormat="1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opLeftCell="A13" zoomScale="95" zoomScaleNormal="95" workbookViewId="0">
      <selection activeCell="D23" sqref="D23"/>
    </sheetView>
  </sheetViews>
  <sheetFormatPr defaultRowHeight="18.75" x14ac:dyDescent="0.4"/>
  <cols>
    <col min="1" max="1" width="5.375" customWidth="1"/>
    <col min="2" max="3" width="6.75" customWidth="1"/>
    <col min="4" max="15" width="7.625" customWidth="1"/>
    <col min="16" max="17" width="9.75" customWidth="1"/>
  </cols>
  <sheetData>
    <row r="1" spans="1:17" ht="27" customHeight="1" x14ac:dyDescent="0.4">
      <c r="B1" s="49" t="s">
        <v>15</v>
      </c>
      <c r="C1" s="49"/>
      <c r="F1" s="49"/>
      <c r="G1" s="49" t="s">
        <v>12</v>
      </c>
      <c r="N1" s="50" t="s">
        <v>13</v>
      </c>
      <c r="O1" s="50"/>
    </row>
    <row r="2" spans="1:17" ht="15.75" customHeight="1" thickBot="1" x14ac:dyDescent="0.45"/>
    <row r="3" spans="1:17" ht="30" customHeight="1" x14ac:dyDescent="0.4">
      <c r="A3" s="121" t="s">
        <v>0</v>
      </c>
      <c r="B3" s="122"/>
      <c r="C3" s="123"/>
      <c r="D3" s="51">
        <v>4</v>
      </c>
      <c r="E3" s="52">
        <v>5</v>
      </c>
      <c r="F3" s="52">
        <v>6</v>
      </c>
      <c r="G3" s="52">
        <v>7</v>
      </c>
      <c r="H3" s="52">
        <v>8</v>
      </c>
      <c r="I3" s="52">
        <v>9</v>
      </c>
      <c r="J3" s="52">
        <v>10</v>
      </c>
      <c r="K3" s="52">
        <v>11</v>
      </c>
      <c r="L3" s="52">
        <v>12</v>
      </c>
      <c r="M3" s="52">
        <v>1</v>
      </c>
      <c r="N3" s="73">
        <v>2</v>
      </c>
      <c r="O3" s="70">
        <v>3</v>
      </c>
      <c r="P3" s="54" t="s">
        <v>4</v>
      </c>
      <c r="Q3" s="55" t="s">
        <v>14</v>
      </c>
    </row>
    <row r="4" spans="1:17" x14ac:dyDescent="0.4">
      <c r="A4" s="124" t="s">
        <v>1</v>
      </c>
      <c r="B4" s="125"/>
      <c r="C4" s="126"/>
      <c r="D4" s="59">
        <v>11</v>
      </c>
      <c r="E4" s="60">
        <v>17</v>
      </c>
      <c r="F4" s="60">
        <v>21</v>
      </c>
      <c r="G4" s="60">
        <v>12</v>
      </c>
      <c r="H4" s="60">
        <v>6</v>
      </c>
      <c r="I4" s="60">
        <v>16</v>
      </c>
      <c r="J4" s="60">
        <v>21</v>
      </c>
      <c r="K4" s="60">
        <v>19</v>
      </c>
      <c r="L4" s="60">
        <v>18</v>
      </c>
      <c r="M4" s="60">
        <v>17</v>
      </c>
      <c r="N4" s="61">
        <v>17</v>
      </c>
      <c r="O4" s="71">
        <v>0</v>
      </c>
      <c r="P4" s="56">
        <f>SUM(D4:O4)</f>
        <v>175</v>
      </c>
      <c r="Q4" s="58"/>
    </row>
    <row r="5" spans="1:17" x14ac:dyDescent="0.4">
      <c r="A5" s="127"/>
      <c r="B5" s="128"/>
      <c r="C5" s="74" t="s">
        <v>2</v>
      </c>
      <c r="D5" s="129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30"/>
    </row>
    <row r="6" spans="1:17" x14ac:dyDescent="0.4">
      <c r="A6" s="103" t="s">
        <v>6</v>
      </c>
      <c r="B6" s="8">
        <v>1</v>
      </c>
      <c r="C6" s="9">
        <v>35</v>
      </c>
      <c r="D6" s="37">
        <v>252</v>
      </c>
      <c r="E6" s="38">
        <v>338</v>
      </c>
      <c r="F6" s="38">
        <v>298</v>
      </c>
      <c r="G6" s="38">
        <v>259</v>
      </c>
      <c r="H6" s="38">
        <v>63</v>
      </c>
      <c r="I6" s="38">
        <v>153</v>
      </c>
      <c r="J6" s="38">
        <v>233</v>
      </c>
      <c r="K6" s="38">
        <v>137</v>
      </c>
      <c r="L6" s="38">
        <v>171</v>
      </c>
      <c r="M6" s="38">
        <v>140</v>
      </c>
      <c r="N6" s="26">
        <v>49</v>
      </c>
      <c r="O6" s="62">
        <v>0</v>
      </c>
      <c r="P6" s="14">
        <f>SUM(D6:O6)</f>
        <v>2093</v>
      </c>
      <c r="Q6" s="19">
        <f>P6/C6</f>
        <v>59.8</v>
      </c>
    </row>
    <row r="7" spans="1:17" x14ac:dyDescent="0.4">
      <c r="A7" s="103"/>
      <c r="B7" s="5">
        <v>2</v>
      </c>
      <c r="C7" s="2">
        <v>35</v>
      </c>
      <c r="D7" s="30">
        <v>309</v>
      </c>
      <c r="E7" s="31">
        <v>479</v>
      </c>
      <c r="F7" s="31">
        <v>392</v>
      </c>
      <c r="G7" s="31">
        <v>426</v>
      </c>
      <c r="H7" s="31">
        <v>103</v>
      </c>
      <c r="I7" s="31">
        <v>223</v>
      </c>
      <c r="J7" s="31">
        <v>372</v>
      </c>
      <c r="K7" s="31">
        <v>249</v>
      </c>
      <c r="L7" s="31">
        <v>345</v>
      </c>
      <c r="M7" s="31">
        <v>231</v>
      </c>
      <c r="N7" s="23">
        <v>205</v>
      </c>
      <c r="O7" s="63">
        <v>0</v>
      </c>
      <c r="P7" s="14">
        <f t="shared" ref="P7:P9" si="0">SUM(D7:O7)</f>
        <v>3334</v>
      </c>
      <c r="Q7" s="16">
        <f t="shared" ref="Q7:Q22" si="1">P7/C7</f>
        <v>95.257142857142853</v>
      </c>
    </row>
    <row r="8" spans="1:17" x14ac:dyDescent="0.4">
      <c r="A8" s="103"/>
      <c r="B8" s="5">
        <v>3</v>
      </c>
      <c r="C8" s="2">
        <v>35</v>
      </c>
      <c r="D8" s="30">
        <v>256</v>
      </c>
      <c r="E8" s="31">
        <v>304</v>
      </c>
      <c r="F8" s="31">
        <v>404</v>
      </c>
      <c r="G8" s="31">
        <v>308</v>
      </c>
      <c r="H8" s="31">
        <v>60</v>
      </c>
      <c r="I8" s="31">
        <v>215</v>
      </c>
      <c r="J8" s="31">
        <v>277</v>
      </c>
      <c r="K8" s="31">
        <v>234</v>
      </c>
      <c r="L8" s="31">
        <v>281</v>
      </c>
      <c r="M8" s="31">
        <v>186</v>
      </c>
      <c r="N8" s="23">
        <v>182</v>
      </c>
      <c r="O8" s="63">
        <v>0</v>
      </c>
      <c r="P8" s="14">
        <f t="shared" si="0"/>
        <v>2707</v>
      </c>
      <c r="Q8" s="16">
        <f t="shared" si="1"/>
        <v>77.342857142857142</v>
      </c>
    </row>
    <row r="9" spans="1:17" x14ac:dyDescent="0.4">
      <c r="A9" s="103"/>
      <c r="B9" s="5">
        <v>4</v>
      </c>
      <c r="C9" s="2">
        <v>34</v>
      </c>
      <c r="D9" s="30">
        <v>219</v>
      </c>
      <c r="E9" s="31">
        <v>195</v>
      </c>
      <c r="F9" s="31">
        <v>233</v>
      </c>
      <c r="G9" s="31">
        <v>196</v>
      </c>
      <c r="H9" s="31">
        <v>52</v>
      </c>
      <c r="I9" s="31">
        <v>138</v>
      </c>
      <c r="J9" s="31">
        <v>223</v>
      </c>
      <c r="K9" s="31">
        <v>147</v>
      </c>
      <c r="L9" s="31">
        <v>153</v>
      </c>
      <c r="M9" s="31">
        <v>134</v>
      </c>
      <c r="N9" s="23">
        <v>89</v>
      </c>
      <c r="O9" s="63">
        <v>0</v>
      </c>
      <c r="P9" s="14">
        <f t="shared" si="0"/>
        <v>1779</v>
      </c>
      <c r="Q9" s="16">
        <f t="shared" si="1"/>
        <v>52.323529411764703</v>
      </c>
    </row>
    <row r="10" spans="1:17" ht="19.5" thickBot="1" x14ac:dyDescent="0.45">
      <c r="A10" s="120"/>
      <c r="B10" s="6" t="s">
        <v>3</v>
      </c>
      <c r="C10" s="3">
        <f t="shared" ref="C10:O10" si="2">SUM(C6:C9)</f>
        <v>139</v>
      </c>
      <c r="D10" s="33">
        <f t="shared" si="2"/>
        <v>1036</v>
      </c>
      <c r="E10" s="34">
        <f t="shared" si="2"/>
        <v>1316</v>
      </c>
      <c r="F10" s="34">
        <f t="shared" si="2"/>
        <v>1327</v>
      </c>
      <c r="G10" s="34">
        <f t="shared" si="2"/>
        <v>1189</v>
      </c>
      <c r="H10" s="34">
        <f t="shared" si="2"/>
        <v>278</v>
      </c>
      <c r="I10" s="34">
        <f t="shared" si="2"/>
        <v>729</v>
      </c>
      <c r="J10" s="34">
        <f t="shared" si="2"/>
        <v>1105</v>
      </c>
      <c r="K10" s="34">
        <f t="shared" si="2"/>
        <v>767</v>
      </c>
      <c r="L10" s="34">
        <f t="shared" si="2"/>
        <v>950</v>
      </c>
      <c r="M10" s="34">
        <f t="shared" si="2"/>
        <v>691</v>
      </c>
      <c r="N10" s="24">
        <f t="shared" si="2"/>
        <v>525</v>
      </c>
      <c r="O10" s="64">
        <f t="shared" si="2"/>
        <v>0</v>
      </c>
      <c r="P10" s="13">
        <f>SUM(D10:O10)</f>
        <v>9913</v>
      </c>
      <c r="Q10" s="17">
        <f t="shared" si="1"/>
        <v>71.316546762589923</v>
      </c>
    </row>
    <row r="11" spans="1:17" x14ac:dyDescent="0.4">
      <c r="A11" s="119" t="s">
        <v>7</v>
      </c>
      <c r="B11" s="10">
        <v>1</v>
      </c>
      <c r="C11" s="11">
        <v>33</v>
      </c>
      <c r="D11" s="35">
        <v>98</v>
      </c>
      <c r="E11" s="36">
        <v>175</v>
      </c>
      <c r="F11" s="36">
        <v>188</v>
      </c>
      <c r="G11" s="36">
        <v>131</v>
      </c>
      <c r="H11" s="36">
        <v>26</v>
      </c>
      <c r="I11" s="36">
        <v>124</v>
      </c>
      <c r="J11" s="36">
        <v>185</v>
      </c>
      <c r="K11" s="36">
        <v>151</v>
      </c>
      <c r="L11" s="36">
        <v>139</v>
      </c>
      <c r="M11" s="36">
        <v>126</v>
      </c>
      <c r="N11" s="25">
        <v>41</v>
      </c>
      <c r="O11" s="65">
        <v>0</v>
      </c>
      <c r="P11" s="72">
        <f>SUM(D11:O11)</f>
        <v>1384</v>
      </c>
      <c r="Q11" s="18">
        <f t="shared" si="1"/>
        <v>41.939393939393938</v>
      </c>
    </row>
    <row r="12" spans="1:17" x14ac:dyDescent="0.4">
      <c r="A12" s="103"/>
      <c r="B12" s="5">
        <v>2</v>
      </c>
      <c r="C12" s="2">
        <v>33</v>
      </c>
      <c r="D12" s="30">
        <v>131</v>
      </c>
      <c r="E12" s="31">
        <v>120</v>
      </c>
      <c r="F12" s="31">
        <v>121</v>
      </c>
      <c r="G12" s="31">
        <v>103</v>
      </c>
      <c r="H12" s="31">
        <v>20</v>
      </c>
      <c r="I12" s="31">
        <v>90</v>
      </c>
      <c r="J12" s="31">
        <v>108</v>
      </c>
      <c r="K12" s="31">
        <v>79</v>
      </c>
      <c r="L12" s="31">
        <v>63</v>
      </c>
      <c r="M12" s="31">
        <v>58</v>
      </c>
      <c r="N12" s="23">
        <v>31</v>
      </c>
      <c r="O12" s="63">
        <v>0</v>
      </c>
      <c r="P12" s="30">
        <f t="shared" ref="P12:P16" si="3">SUM(D12:O12)</f>
        <v>924</v>
      </c>
      <c r="Q12" s="16">
        <f t="shared" si="1"/>
        <v>28</v>
      </c>
    </row>
    <row r="13" spans="1:17" x14ac:dyDescent="0.4">
      <c r="A13" s="103"/>
      <c r="B13" s="5">
        <v>3</v>
      </c>
      <c r="C13" s="2">
        <v>33</v>
      </c>
      <c r="D13" s="30">
        <v>133</v>
      </c>
      <c r="E13" s="31">
        <v>157</v>
      </c>
      <c r="F13" s="31">
        <v>188</v>
      </c>
      <c r="G13" s="31">
        <v>173</v>
      </c>
      <c r="H13" s="31">
        <v>51</v>
      </c>
      <c r="I13" s="31">
        <v>201</v>
      </c>
      <c r="J13" s="31">
        <v>187</v>
      </c>
      <c r="K13" s="31">
        <v>120</v>
      </c>
      <c r="L13" s="31">
        <v>143</v>
      </c>
      <c r="M13" s="31">
        <v>96</v>
      </c>
      <c r="N13" s="23">
        <v>69</v>
      </c>
      <c r="O13" s="63">
        <v>0</v>
      </c>
      <c r="P13" s="30">
        <f t="shared" si="3"/>
        <v>1518</v>
      </c>
      <c r="Q13" s="16">
        <f t="shared" si="1"/>
        <v>46</v>
      </c>
    </row>
    <row r="14" spans="1:17" x14ac:dyDescent="0.4">
      <c r="A14" s="103"/>
      <c r="B14" s="5">
        <v>4</v>
      </c>
      <c r="C14" s="2">
        <v>33</v>
      </c>
      <c r="D14" s="30">
        <v>35</v>
      </c>
      <c r="E14" s="31">
        <v>85</v>
      </c>
      <c r="F14" s="31">
        <v>68</v>
      </c>
      <c r="G14" s="31">
        <v>68</v>
      </c>
      <c r="H14" s="31">
        <v>8</v>
      </c>
      <c r="I14" s="31">
        <v>28</v>
      </c>
      <c r="J14" s="31">
        <v>58</v>
      </c>
      <c r="K14" s="31">
        <v>42</v>
      </c>
      <c r="L14" s="31">
        <v>61</v>
      </c>
      <c r="M14" s="31">
        <v>24</v>
      </c>
      <c r="N14" s="23">
        <v>3</v>
      </c>
      <c r="O14" s="63">
        <v>0</v>
      </c>
      <c r="P14" s="32">
        <f t="shared" si="3"/>
        <v>480</v>
      </c>
      <c r="Q14" s="16">
        <f t="shared" si="1"/>
        <v>14.545454545454545</v>
      </c>
    </row>
    <row r="15" spans="1:17" x14ac:dyDescent="0.4">
      <c r="A15" s="103"/>
      <c r="B15" s="5">
        <v>5</v>
      </c>
      <c r="C15" s="2">
        <v>34</v>
      </c>
      <c r="D15" s="30">
        <v>36</v>
      </c>
      <c r="E15" s="31">
        <v>81</v>
      </c>
      <c r="F15" s="31">
        <v>87</v>
      </c>
      <c r="G15" s="31">
        <v>65</v>
      </c>
      <c r="H15" s="31">
        <v>23</v>
      </c>
      <c r="I15" s="31">
        <v>88</v>
      </c>
      <c r="J15" s="31">
        <v>110</v>
      </c>
      <c r="K15" s="31">
        <v>127</v>
      </c>
      <c r="L15" s="31">
        <v>131</v>
      </c>
      <c r="M15" s="31">
        <v>108</v>
      </c>
      <c r="N15" s="23">
        <v>28</v>
      </c>
      <c r="O15" s="63">
        <v>0</v>
      </c>
      <c r="P15" s="32">
        <f t="shared" si="3"/>
        <v>884</v>
      </c>
      <c r="Q15" s="16">
        <f t="shared" si="1"/>
        <v>26</v>
      </c>
    </row>
    <row r="16" spans="1:17" ht="19.5" thickBot="1" x14ac:dyDescent="0.45">
      <c r="A16" s="120"/>
      <c r="B16" s="6" t="s">
        <v>3</v>
      </c>
      <c r="C16" s="3">
        <f t="shared" ref="C16:O16" si="4">SUM(C11:C15)</f>
        <v>166</v>
      </c>
      <c r="D16" s="33">
        <f t="shared" si="4"/>
        <v>433</v>
      </c>
      <c r="E16" s="34">
        <f t="shared" si="4"/>
        <v>618</v>
      </c>
      <c r="F16" s="34">
        <f t="shared" si="4"/>
        <v>652</v>
      </c>
      <c r="G16" s="34">
        <f t="shared" si="4"/>
        <v>540</v>
      </c>
      <c r="H16" s="34">
        <f t="shared" si="4"/>
        <v>128</v>
      </c>
      <c r="I16" s="34">
        <f t="shared" si="4"/>
        <v>531</v>
      </c>
      <c r="J16" s="34">
        <f t="shared" si="4"/>
        <v>648</v>
      </c>
      <c r="K16" s="34">
        <f t="shared" si="4"/>
        <v>519</v>
      </c>
      <c r="L16" s="34">
        <f t="shared" si="4"/>
        <v>537</v>
      </c>
      <c r="M16" s="34">
        <f t="shared" si="4"/>
        <v>412</v>
      </c>
      <c r="N16" s="24">
        <f t="shared" si="4"/>
        <v>172</v>
      </c>
      <c r="O16" s="64">
        <f t="shared" si="4"/>
        <v>0</v>
      </c>
      <c r="P16" s="33">
        <f t="shared" si="3"/>
        <v>5190</v>
      </c>
      <c r="Q16" s="17">
        <f t="shared" si="1"/>
        <v>31.265060240963855</v>
      </c>
    </row>
    <row r="17" spans="1:17" x14ac:dyDescent="0.4">
      <c r="A17" s="103" t="s">
        <v>8</v>
      </c>
      <c r="B17" s="8">
        <v>1</v>
      </c>
      <c r="C17" s="9">
        <v>34</v>
      </c>
      <c r="D17" s="37">
        <v>84</v>
      </c>
      <c r="E17" s="38">
        <v>87</v>
      </c>
      <c r="F17" s="38">
        <v>83</v>
      </c>
      <c r="G17" s="38">
        <v>111</v>
      </c>
      <c r="H17" s="38">
        <v>22</v>
      </c>
      <c r="I17" s="38">
        <v>52</v>
      </c>
      <c r="J17" s="38">
        <v>77</v>
      </c>
      <c r="K17" s="38">
        <v>48</v>
      </c>
      <c r="L17" s="38">
        <v>155</v>
      </c>
      <c r="M17" s="38">
        <v>55</v>
      </c>
      <c r="N17" s="26">
        <v>28</v>
      </c>
      <c r="O17" s="66">
        <v>0</v>
      </c>
      <c r="P17" s="14">
        <f>SUM(D17:O17)</f>
        <v>802</v>
      </c>
      <c r="Q17" s="19">
        <f t="shared" si="1"/>
        <v>23.588235294117649</v>
      </c>
    </row>
    <row r="18" spans="1:17" x14ac:dyDescent="0.4">
      <c r="A18" s="103"/>
      <c r="B18" s="5">
        <v>2</v>
      </c>
      <c r="C18" s="2">
        <v>35</v>
      </c>
      <c r="D18" s="30">
        <v>98</v>
      </c>
      <c r="E18" s="31">
        <v>107</v>
      </c>
      <c r="F18" s="31">
        <v>145</v>
      </c>
      <c r="G18" s="31">
        <v>102</v>
      </c>
      <c r="H18" s="31">
        <v>31</v>
      </c>
      <c r="I18" s="31">
        <v>59</v>
      </c>
      <c r="J18" s="31">
        <v>77</v>
      </c>
      <c r="K18" s="31">
        <v>101</v>
      </c>
      <c r="L18" s="31">
        <v>129</v>
      </c>
      <c r="M18" s="31">
        <v>92</v>
      </c>
      <c r="N18" s="23">
        <v>49</v>
      </c>
      <c r="O18" s="63">
        <v>0</v>
      </c>
      <c r="P18" s="12">
        <f>SUM(D18:O18)</f>
        <v>990</v>
      </c>
      <c r="Q18" s="16">
        <f t="shared" si="1"/>
        <v>28.285714285714285</v>
      </c>
    </row>
    <row r="19" spans="1:17" x14ac:dyDescent="0.4">
      <c r="A19" s="103"/>
      <c r="B19" s="5">
        <v>3</v>
      </c>
      <c r="C19" s="2">
        <v>34</v>
      </c>
      <c r="D19" s="30">
        <v>70</v>
      </c>
      <c r="E19" s="31">
        <v>93</v>
      </c>
      <c r="F19" s="31">
        <v>106</v>
      </c>
      <c r="G19" s="31">
        <v>86</v>
      </c>
      <c r="H19" s="31">
        <v>31</v>
      </c>
      <c r="I19" s="31">
        <v>90</v>
      </c>
      <c r="J19" s="31">
        <v>110</v>
      </c>
      <c r="K19" s="31">
        <v>74</v>
      </c>
      <c r="L19" s="31">
        <v>159</v>
      </c>
      <c r="M19" s="31">
        <v>84</v>
      </c>
      <c r="N19" s="23">
        <v>61</v>
      </c>
      <c r="O19" s="63">
        <v>0</v>
      </c>
      <c r="P19" s="12">
        <f>SUM(D19:O19)</f>
        <v>964</v>
      </c>
      <c r="Q19" s="16">
        <f t="shared" si="1"/>
        <v>28.352941176470587</v>
      </c>
    </row>
    <row r="20" spans="1:17" x14ac:dyDescent="0.4">
      <c r="A20" s="103"/>
      <c r="B20" s="5">
        <v>4</v>
      </c>
      <c r="C20" s="2">
        <v>34</v>
      </c>
      <c r="D20" s="30">
        <v>97</v>
      </c>
      <c r="E20" s="31">
        <v>81</v>
      </c>
      <c r="F20" s="31">
        <v>123</v>
      </c>
      <c r="G20" s="31">
        <v>86</v>
      </c>
      <c r="H20" s="31">
        <v>19</v>
      </c>
      <c r="I20" s="31">
        <v>59</v>
      </c>
      <c r="J20" s="31">
        <v>76</v>
      </c>
      <c r="K20" s="31">
        <v>67</v>
      </c>
      <c r="L20" s="31">
        <v>91</v>
      </c>
      <c r="M20" s="31">
        <v>49</v>
      </c>
      <c r="N20" s="23">
        <v>22</v>
      </c>
      <c r="O20" s="63">
        <v>0</v>
      </c>
      <c r="P20" s="12">
        <f>SUM(D20:O20)</f>
        <v>770</v>
      </c>
      <c r="Q20" s="16">
        <f t="shared" si="1"/>
        <v>22.647058823529413</v>
      </c>
    </row>
    <row r="21" spans="1:17" ht="19.5" thickBot="1" x14ac:dyDescent="0.45">
      <c r="A21" s="103"/>
      <c r="B21" s="6" t="s">
        <v>3</v>
      </c>
      <c r="C21" s="3">
        <f t="shared" ref="C21:O21" si="5">SUM(C17:C20)</f>
        <v>137</v>
      </c>
      <c r="D21" s="33">
        <f t="shared" si="5"/>
        <v>349</v>
      </c>
      <c r="E21" s="34">
        <f t="shared" si="5"/>
        <v>368</v>
      </c>
      <c r="F21" s="34">
        <f t="shared" si="5"/>
        <v>457</v>
      </c>
      <c r="G21" s="34">
        <f t="shared" si="5"/>
        <v>385</v>
      </c>
      <c r="H21" s="34">
        <f t="shared" si="5"/>
        <v>103</v>
      </c>
      <c r="I21" s="34">
        <f t="shared" si="5"/>
        <v>260</v>
      </c>
      <c r="J21" s="34">
        <f t="shared" si="5"/>
        <v>340</v>
      </c>
      <c r="K21" s="34">
        <f t="shared" si="5"/>
        <v>290</v>
      </c>
      <c r="L21" s="34">
        <f t="shared" si="5"/>
        <v>534</v>
      </c>
      <c r="M21" s="34">
        <f t="shared" si="5"/>
        <v>280</v>
      </c>
      <c r="N21" s="24">
        <f t="shared" si="5"/>
        <v>160</v>
      </c>
      <c r="O21" s="64">
        <f t="shared" si="5"/>
        <v>0</v>
      </c>
      <c r="P21" s="13">
        <f t="shared" ref="P21" si="6">SUM(D21:N21)</f>
        <v>3526</v>
      </c>
      <c r="Q21" s="17">
        <f t="shared" si="1"/>
        <v>25.737226277372262</v>
      </c>
    </row>
    <row r="22" spans="1:17" ht="19.5" thickBot="1" x14ac:dyDescent="0.45">
      <c r="A22" s="1"/>
      <c r="B22" s="7" t="s">
        <v>5</v>
      </c>
      <c r="C22" s="4">
        <f t="shared" ref="C22:O22" si="7">C10+C16+C21</f>
        <v>442</v>
      </c>
      <c r="D22" s="39">
        <f t="shared" si="7"/>
        <v>1818</v>
      </c>
      <c r="E22" s="40">
        <f t="shared" si="7"/>
        <v>2302</v>
      </c>
      <c r="F22" s="40">
        <f t="shared" si="7"/>
        <v>2436</v>
      </c>
      <c r="G22" s="40">
        <f t="shared" si="7"/>
        <v>2114</v>
      </c>
      <c r="H22" s="40">
        <f t="shared" si="7"/>
        <v>509</v>
      </c>
      <c r="I22" s="40">
        <f t="shared" si="7"/>
        <v>1520</v>
      </c>
      <c r="J22" s="40">
        <f t="shared" si="7"/>
        <v>2093</v>
      </c>
      <c r="K22" s="40">
        <f t="shared" si="7"/>
        <v>1576</v>
      </c>
      <c r="L22" s="40">
        <f t="shared" si="7"/>
        <v>2021</v>
      </c>
      <c r="M22" s="40">
        <f t="shared" si="7"/>
        <v>1383</v>
      </c>
      <c r="N22" s="27">
        <f t="shared" si="7"/>
        <v>857</v>
      </c>
      <c r="O22" s="67">
        <f t="shared" si="7"/>
        <v>0</v>
      </c>
      <c r="P22" s="15">
        <f>SUM(D22:O22)</f>
        <v>18629</v>
      </c>
      <c r="Q22" s="20">
        <f t="shared" si="1"/>
        <v>42.147058823529413</v>
      </c>
    </row>
    <row r="23" spans="1:17" ht="19.5" thickTop="1" x14ac:dyDescent="0.4">
      <c r="A23" s="104" t="s">
        <v>9</v>
      </c>
      <c r="B23" s="105"/>
      <c r="C23" s="106"/>
      <c r="D23" s="41">
        <f t="shared" ref="D23:P23" si="8">D22/$C$22</f>
        <v>4.113122171945701</v>
      </c>
      <c r="E23" s="42">
        <f t="shared" si="8"/>
        <v>5.2081447963800906</v>
      </c>
      <c r="F23" s="42">
        <f t="shared" si="8"/>
        <v>5.5113122171945701</v>
      </c>
      <c r="G23" s="42">
        <f t="shared" si="8"/>
        <v>4.7828054298642533</v>
      </c>
      <c r="H23" s="42">
        <f t="shared" si="8"/>
        <v>1.1515837104072397</v>
      </c>
      <c r="I23" s="42">
        <f t="shared" si="8"/>
        <v>3.4389140271493215</v>
      </c>
      <c r="J23" s="42">
        <f t="shared" si="8"/>
        <v>4.7352941176470589</v>
      </c>
      <c r="K23" s="42">
        <f t="shared" si="8"/>
        <v>3.565610859728507</v>
      </c>
      <c r="L23" s="42">
        <f t="shared" si="8"/>
        <v>4.5723981900452486</v>
      </c>
      <c r="M23" s="42">
        <f t="shared" si="8"/>
        <v>3.1289592760180995</v>
      </c>
      <c r="N23" s="28">
        <f t="shared" si="8"/>
        <v>1.9389140271493213</v>
      </c>
      <c r="O23" s="68">
        <f t="shared" si="8"/>
        <v>0</v>
      </c>
      <c r="P23" s="21">
        <f t="shared" si="8"/>
        <v>42.147058823529413</v>
      </c>
      <c r="Q23" s="107"/>
    </row>
    <row r="24" spans="1:17" x14ac:dyDescent="0.4">
      <c r="A24" s="109" t="s">
        <v>10</v>
      </c>
      <c r="B24" s="110"/>
      <c r="C24" s="111"/>
      <c r="D24" s="43">
        <f t="shared" ref="D24:P24" si="9">D22/D4</f>
        <v>165.27272727272728</v>
      </c>
      <c r="E24" s="44">
        <f t="shared" si="9"/>
        <v>135.41176470588235</v>
      </c>
      <c r="F24" s="44">
        <f t="shared" si="9"/>
        <v>116</v>
      </c>
      <c r="G24" s="44">
        <f t="shared" si="9"/>
        <v>176.16666666666666</v>
      </c>
      <c r="H24" s="44">
        <f t="shared" si="9"/>
        <v>84.833333333333329</v>
      </c>
      <c r="I24" s="44">
        <f t="shared" si="9"/>
        <v>95</v>
      </c>
      <c r="J24" s="44">
        <f t="shared" si="9"/>
        <v>99.666666666666671</v>
      </c>
      <c r="K24" s="44">
        <f t="shared" si="9"/>
        <v>82.94736842105263</v>
      </c>
      <c r="L24" s="44">
        <f t="shared" si="9"/>
        <v>112.27777777777777</v>
      </c>
      <c r="M24" s="44">
        <f t="shared" si="9"/>
        <v>81.352941176470594</v>
      </c>
      <c r="N24" s="29">
        <f t="shared" si="9"/>
        <v>50.411764705882355</v>
      </c>
      <c r="O24" s="69">
        <v>0</v>
      </c>
      <c r="P24" s="22">
        <f t="shared" si="9"/>
        <v>106.45142857142856</v>
      </c>
      <c r="Q24" s="108"/>
    </row>
    <row r="25" spans="1:17" ht="41.25" customHeight="1" thickBot="1" x14ac:dyDescent="0.45">
      <c r="A25" s="112" t="s">
        <v>11</v>
      </c>
      <c r="B25" s="113"/>
      <c r="C25" s="114"/>
      <c r="D25" s="45" t="s">
        <v>16</v>
      </c>
      <c r="E25" s="46" t="s">
        <v>17</v>
      </c>
      <c r="F25" s="48" t="s">
        <v>19</v>
      </c>
      <c r="G25" s="48" t="s">
        <v>18</v>
      </c>
      <c r="H25" s="48" t="s">
        <v>22</v>
      </c>
      <c r="I25" s="47"/>
      <c r="J25" s="46" t="s">
        <v>20</v>
      </c>
      <c r="K25" s="47"/>
      <c r="L25" s="48" t="s">
        <v>21</v>
      </c>
      <c r="M25" s="48" t="s">
        <v>24</v>
      </c>
      <c r="N25" s="115" t="s">
        <v>23</v>
      </c>
      <c r="O25" s="116"/>
      <c r="P25" s="117"/>
      <c r="Q25" s="118"/>
    </row>
  </sheetData>
  <mergeCells count="13">
    <mergeCell ref="A11:A16"/>
    <mergeCell ref="A3:C3"/>
    <mergeCell ref="A4:C4"/>
    <mergeCell ref="A5:B5"/>
    <mergeCell ref="D5:Q5"/>
    <mergeCell ref="A6:A10"/>
    <mergeCell ref="A17:A21"/>
    <mergeCell ref="A23:C23"/>
    <mergeCell ref="Q23:Q24"/>
    <mergeCell ref="A24:C24"/>
    <mergeCell ref="A25:C25"/>
    <mergeCell ref="N25:O25"/>
    <mergeCell ref="P25:Q25"/>
  </mergeCells>
  <phoneticPr fontId="1"/>
  <pageMargins left="0.39370078740157483" right="0" top="0.55118110236220474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="95" zoomScaleNormal="95" workbookViewId="0">
      <selection activeCell="F26" sqref="F26"/>
    </sheetView>
  </sheetViews>
  <sheetFormatPr defaultRowHeight="18.75" x14ac:dyDescent="0.4"/>
  <cols>
    <col min="1" max="1" width="5.375" customWidth="1"/>
    <col min="2" max="3" width="6.75" customWidth="1"/>
    <col min="4" max="15" width="7.625" customWidth="1"/>
    <col min="16" max="17" width="9.75" customWidth="1"/>
  </cols>
  <sheetData>
    <row r="1" spans="1:17" ht="27" customHeight="1" x14ac:dyDescent="0.4">
      <c r="B1" s="49" t="s">
        <v>25</v>
      </c>
      <c r="C1" s="49"/>
      <c r="F1" s="49"/>
      <c r="G1" s="49" t="s">
        <v>12</v>
      </c>
      <c r="N1" s="50" t="s">
        <v>13</v>
      </c>
      <c r="O1" s="50"/>
    </row>
    <row r="2" spans="1:17" ht="15.75" customHeight="1" thickBot="1" x14ac:dyDescent="0.45"/>
    <row r="3" spans="1:17" ht="30" customHeight="1" x14ac:dyDescent="0.4">
      <c r="A3" s="121" t="s">
        <v>0</v>
      </c>
      <c r="B3" s="122"/>
      <c r="C3" s="123"/>
      <c r="D3" s="51">
        <v>4</v>
      </c>
      <c r="E3" s="52">
        <v>5</v>
      </c>
      <c r="F3" s="52">
        <v>6</v>
      </c>
      <c r="G3" s="52">
        <v>7</v>
      </c>
      <c r="H3" s="52">
        <v>8</v>
      </c>
      <c r="I3" s="52">
        <v>9</v>
      </c>
      <c r="J3" s="52">
        <v>10</v>
      </c>
      <c r="K3" s="52">
        <v>11</v>
      </c>
      <c r="L3" s="52">
        <v>12</v>
      </c>
      <c r="M3" s="52">
        <v>1</v>
      </c>
      <c r="N3" s="53">
        <v>2</v>
      </c>
      <c r="O3" s="70">
        <v>3</v>
      </c>
      <c r="P3" s="54" t="s">
        <v>4</v>
      </c>
      <c r="Q3" s="55" t="s">
        <v>14</v>
      </c>
    </row>
    <row r="4" spans="1:17" x14ac:dyDescent="0.4">
      <c r="A4" s="124" t="s">
        <v>1</v>
      </c>
      <c r="B4" s="125"/>
      <c r="C4" s="126"/>
      <c r="D4" s="59">
        <v>9</v>
      </c>
      <c r="E4" s="60">
        <v>18</v>
      </c>
      <c r="F4" s="60">
        <v>21</v>
      </c>
      <c r="G4" s="60">
        <v>12</v>
      </c>
      <c r="H4" s="60">
        <v>8</v>
      </c>
      <c r="I4" s="60">
        <v>16</v>
      </c>
      <c r="J4" s="60">
        <v>18</v>
      </c>
      <c r="K4" s="60">
        <v>18</v>
      </c>
      <c r="L4" s="60">
        <v>18</v>
      </c>
      <c r="M4" s="60">
        <v>18</v>
      </c>
      <c r="N4" s="61">
        <v>18</v>
      </c>
      <c r="O4" s="71">
        <v>0</v>
      </c>
      <c r="P4" s="56">
        <f>SUM(D4:O4)</f>
        <v>174</v>
      </c>
      <c r="Q4" s="58"/>
    </row>
    <row r="5" spans="1:17" x14ac:dyDescent="0.4">
      <c r="A5" s="127"/>
      <c r="B5" s="128"/>
      <c r="C5" s="57" t="s">
        <v>2</v>
      </c>
      <c r="D5" s="129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30"/>
    </row>
    <row r="6" spans="1:17" x14ac:dyDescent="0.4">
      <c r="A6" s="103" t="s">
        <v>6</v>
      </c>
      <c r="B6" s="8">
        <v>1</v>
      </c>
      <c r="C6" s="9">
        <v>34</v>
      </c>
      <c r="D6" s="37">
        <v>281</v>
      </c>
      <c r="E6" s="38">
        <v>298</v>
      </c>
      <c r="F6" s="38">
        <v>213</v>
      </c>
      <c r="G6" s="38">
        <v>274</v>
      </c>
      <c r="H6" s="38">
        <v>69</v>
      </c>
      <c r="I6" s="38">
        <v>88</v>
      </c>
      <c r="J6" s="38">
        <v>156</v>
      </c>
      <c r="K6" s="38">
        <v>95</v>
      </c>
      <c r="L6" s="38">
        <v>121</v>
      </c>
      <c r="M6" s="38">
        <v>115</v>
      </c>
      <c r="N6" s="26">
        <v>79</v>
      </c>
      <c r="O6" s="62">
        <v>0</v>
      </c>
      <c r="P6" s="14">
        <f>SUM(B6:O6)</f>
        <v>1824</v>
      </c>
      <c r="Q6" s="19">
        <f>P6/C6</f>
        <v>53.647058823529413</v>
      </c>
    </row>
    <row r="7" spans="1:17" x14ac:dyDescent="0.4">
      <c r="A7" s="103"/>
      <c r="B7" s="5">
        <v>2</v>
      </c>
      <c r="C7" s="2">
        <v>34</v>
      </c>
      <c r="D7" s="30">
        <v>233</v>
      </c>
      <c r="E7" s="31">
        <v>408</v>
      </c>
      <c r="F7" s="31">
        <v>312</v>
      </c>
      <c r="G7" s="31">
        <v>174</v>
      </c>
      <c r="H7" s="31">
        <v>68</v>
      </c>
      <c r="I7" s="31">
        <v>123</v>
      </c>
      <c r="J7" s="31">
        <v>205</v>
      </c>
      <c r="K7" s="31">
        <v>103</v>
      </c>
      <c r="L7" s="31">
        <v>123</v>
      </c>
      <c r="M7" s="31">
        <v>151</v>
      </c>
      <c r="N7" s="23">
        <v>89</v>
      </c>
      <c r="O7" s="63">
        <v>0</v>
      </c>
      <c r="P7" s="14">
        <f t="shared" ref="P7:P9" si="0">SUM(D7:O7)</f>
        <v>1989</v>
      </c>
      <c r="Q7" s="16">
        <f t="shared" ref="Q7:Q21" si="1">P7/C7</f>
        <v>58.5</v>
      </c>
    </row>
    <row r="8" spans="1:17" x14ac:dyDescent="0.4">
      <c r="A8" s="103"/>
      <c r="B8" s="5">
        <v>3</v>
      </c>
      <c r="C8" s="2">
        <v>33</v>
      </c>
      <c r="D8" s="30">
        <v>230</v>
      </c>
      <c r="E8" s="31">
        <v>277</v>
      </c>
      <c r="F8" s="31">
        <v>284</v>
      </c>
      <c r="G8" s="31">
        <v>180</v>
      </c>
      <c r="H8" s="31">
        <v>52</v>
      </c>
      <c r="I8" s="31">
        <v>129</v>
      </c>
      <c r="J8" s="31">
        <v>155</v>
      </c>
      <c r="K8" s="31">
        <v>118</v>
      </c>
      <c r="L8" s="31">
        <v>150</v>
      </c>
      <c r="M8" s="31">
        <v>119</v>
      </c>
      <c r="N8" s="23">
        <v>106</v>
      </c>
      <c r="O8" s="63">
        <v>0</v>
      </c>
      <c r="P8" s="14">
        <f t="shared" si="0"/>
        <v>1800</v>
      </c>
      <c r="Q8" s="16">
        <f t="shared" si="1"/>
        <v>54.545454545454547</v>
      </c>
    </row>
    <row r="9" spans="1:17" x14ac:dyDescent="0.4">
      <c r="A9" s="103"/>
      <c r="B9" s="5">
        <v>4</v>
      </c>
      <c r="C9" s="2">
        <v>35</v>
      </c>
      <c r="D9" s="30">
        <v>254</v>
      </c>
      <c r="E9" s="31">
        <v>270</v>
      </c>
      <c r="F9" s="31">
        <v>243</v>
      </c>
      <c r="G9" s="31">
        <v>221</v>
      </c>
      <c r="H9" s="31">
        <v>56</v>
      </c>
      <c r="I9" s="31">
        <v>101</v>
      </c>
      <c r="J9" s="31">
        <v>154</v>
      </c>
      <c r="K9" s="31">
        <v>137</v>
      </c>
      <c r="L9" s="31">
        <v>146</v>
      </c>
      <c r="M9" s="31">
        <v>94</v>
      </c>
      <c r="N9" s="23">
        <v>96</v>
      </c>
      <c r="O9" s="63">
        <v>0</v>
      </c>
      <c r="P9" s="14">
        <f t="shared" si="0"/>
        <v>1772</v>
      </c>
      <c r="Q9" s="16">
        <f t="shared" si="1"/>
        <v>50.628571428571426</v>
      </c>
    </row>
    <row r="10" spans="1:17" ht="19.5" thickBot="1" x14ac:dyDescent="0.45">
      <c r="A10" s="120"/>
      <c r="B10" s="6" t="s">
        <v>3</v>
      </c>
      <c r="C10" s="3">
        <f t="shared" ref="C10:O10" si="2">SUM(C6:C9)</f>
        <v>136</v>
      </c>
      <c r="D10" s="33">
        <f t="shared" si="2"/>
        <v>998</v>
      </c>
      <c r="E10" s="34">
        <f t="shared" si="2"/>
        <v>1253</v>
      </c>
      <c r="F10" s="34">
        <v>1052</v>
      </c>
      <c r="G10" s="34">
        <f>SUM(G6:G9)</f>
        <v>849</v>
      </c>
      <c r="H10" s="34">
        <v>245</v>
      </c>
      <c r="I10" s="34">
        <v>441</v>
      </c>
      <c r="J10" s="34">
        <v>670</v>
      </c>
      <c r="K10" s="34">
        <v>453</v>
      </c>
      <c r="L10" s="34">
        <f>SUM(L6:L9)</f>
        <v>540</v>
      </c>
      <c r="M10" s="34">
        <f>SUM(M6:M9)</f>
        <v>479</v>
      </c>
      <c r="N10" s="24">
        <f>SUM(N6:N9)</f>
        <v>370</v>
      </c>
      <c r="O10" s="64">
        <f t="shared" si="2"/>
        <v>0</v>
      </c>
      <c r="P10" s="13">
        <f>SUM(D10:O10)</f>
        <v>7350</v>
      </c>
      <c r="Q10" s="17">
        <f t="shared" si="1"/>
        <v>54.044117647058826</v>
      </c>
    </row>
    <row r="11" spans="1:17" x14ac:dyDescent="0.4">
      <c r="A11" s="119" t="s">
        <v>7</v>
      </c>
      <c r="B11" s="10">
        <v>1</v>
      </c>
      <c r="C11" s="11">
        <v>35</v>
      </c>
      <c r="D11" s="35">
        <v>65</v>
      </c>
      <c r="E11" s="36">
        <v>80</v>
      </c>
      <c r="F11" s="36">
        <v>102</v>
      </c>
      <c r="G11" s="36">
        <v>181</v>
      </c>
      <c r="H11" s="36">
        <v>23</v>
      </c>
      <c r="I11" s="36">
        <v>45</v>
      </c>
      <c r="J11" s="36">
        <v>193</v>
      </c>
      <c r="K11" s="36">
        <v>97</v>
      </c>
      <c r="L11" s="36">
        <v>131</v>
      </c>
      <c r="M11" s="36">
        <v>85</v>
      </c>
      <c r="N11" s="25">
        <v>129</v>
      </c>
      <c r="O11" s="65">
        <v>0</v>
      </c>
      <c r="P11" s="72">
        <f>SUM(D11:O11)</f>
        <v>1131</v>
      </c>
      <c r="Q11" s="18">
        <f t="shared" si="1"/>
        <v>32.314285714285717</v>
      </c>
    </row>
    <row r="12" spans="1:17" x14ac:dyDescent="0.4">
      <c r="A12" s="103"/>
      <c r="B12" s="5">
        <v>2</v>
      </c>
      <c r="C12" s="2">
        <v>34</v>
      </c>
      <c r="D12" s="30">
        <v>107</v>
      </c>
      <c r="E12" s="31">
        <v>143</v>
      </c>
      <c r="F12" s="31">
        <v>184</v>
      </c>
      <c r="G12" s="31">
        <v>175</v>
      </c>
      <c r="H12" s="31">
        <v>54</v>
      </c>
      <c r="I12" s="31">
        <v>139</v>
      </c>
      <c r="J12" s="31">
        <v>211</v>
      </c>
      <c r="K12" s="31">
        <v>180</v>
      </c>
      <c r="L12" s="31">
        <v>168</v>
      </c>
      <c r="M12" s="31">
        <v>156</v>
      </c>
      <c r="N12" s="23">
        <v>189</v>
      </c>
      <c r="O12" s="63">
        <v>0</v>
      </c>
      <c r="P12" s="30">
        <f t="shared" ref="P12:P16" si="3">SUM(D12:O12)</f>
        <v>1706</v>
      </c>
      <c r="Q12" s="16">
        <f t="shared" si="1"/>
        <v>50.176470588235297</v>
      </c>
    </row>
    <row r="13" spans="1:17" x14ac:dyDescent="0.4">
      <c r="A13" s="103"/>
      <c r="B13" s="5">
        <v>3</v>
      </c>
      <c r="C13" s="2">
        <v>35</v>
      </c>
      <c r="D13" s="30">
        <v>63</v>
      </c>
      <c r="E13" s="31">
        <v>94</v>
      </c>
      <c r="F13" s="31">
        <v>93</v>
      </c>
      <c r="G13" s="31">
        <v>91</v>
      </c>
      <c r="H13" s="31">
        <v>22</v>
      </c>
      <c r="I13" s="31">
        <v>56</v>
      </c>
      <c r="J13" s="31">
        <v>66</v>
      </c>
      <c r="K13" s="31">
        <v>77</v>
      </c>
      <c r="L13" s="31">
        <v>71</v>
      </c>
      <c r="M13" s="31">
        <v>78</v>
      </c>
      <c r="N13" s="23">
        <v>35</v>
      </c>
      <c r="O13" s="63">
        <v>0</v>
      </c>
      <c r="P13" s="30">
        <f t="shared" si="3"/>
        <v>746</v>
      </c>
      <c r="Q13" s="16">
        <f t="shared" si="1"/>
        <v>21.314285714285713</v>
      </c>
    </row>
    <row r="14" spans="1:17" x14ac:dyDescent="0.4">
      <c r="A14" s="103"/>
      <c r="B14" s="5">
        <v>4</v>
      </c>
      <c r="C14" s="2">
        <v>35</v>
      </c>
      <c r="D14" s="30">
        <v>130</v>
      </c>
      <c r="E14" s="31">
        <v>291</v>
      </c>
      <c r="F14" s="31">
        <v>253</v>
      </c>
      <c r="G14" s="31">
        <v>324</v>
      </c>
      <c r="H14" s="31">
        <v>66</v>
      </c>
      <c r="I14" s="31">
        <v>148</v>
      </c>
      <c r="J14" s="31">
        <v>286</v>
      </c>
      <c r="K14" s="31">
        <v>193</v>
      </c>
      <c r="L14" s="31">
        <v>314</v>
      </c>
      <c r="M14" s="31">
        <v>160</v>
      </c>
      <c r="N14" s="23">
        <v>201</v>
      </c>
      <c r="O14" s="63">
        <v>0</v>
      </c>
      <c r="P14" s="32">
        <f t="shared" si="3"/>
        <v>2366</v>
      </c>
      <c r="Q14" s="16">
        <f t="shared" si="1"/>
        <v>67.599999999999994</v>
      </c>
    </row>
    <row r="15" spans="1:17" x14ac:dyDescent="0.4">
      <c r="A15" s="103"/>
      <c r="B15" s="5"/>
      <c r="C15" s="2"/>
      <c r="D15" s="30"/>
      <c r="E15" s="31"/>
      <c r="F15" s="31"/>
      <c r="G15" s="31"/>
      <c r="H15" s="31"/>
      <c r="I15" s="31"/>
      <c r="J15" s="31"/>
      <c r="K15" s="31"/>
      <c r="L15" s="31"/>
      <c r="M15" s="31"/>
      <c r="N15" s="23"/>
      <c r="O15" s="63">
        <v>0</v>
      </c>
      <c r="P15" s="32"/>
      <c r="Q15" s="16"/>
    </row>
    <row r="16" spans="1:17" ht="19.5" thickBot="1" x14ac:dyDescent="0.45">
      <c r="A16" s="120"/>
      <c r="B16" s="6" t="s">
        <v>3</v>
      </c>
      <c r="C16" s="3">
        <f t="shared" ref="C16:O16" si="4">SUM(C11:C15)</f>
        <v>139</v>
      </c>
      <c r="D16" s="33">
        <f t="shared" si="4"/>
        <v>365</v>
      </c>
      <c r="E16" s="34">
        <f t="shared" si="4"/>
        <v>608</v>
      </c>
      <c r="F16" s="34">
        <v>632</v>
      </c>
      <c r="G16" s="34">
        <f>SUM(G11:G15)</f>
        <v>771</v>
      </c>
      <c r="H16" s="34">
        <v>165</v>
      </c>
      <c r="I16" s="34">
        <v>388</v>
      </c>
      <c r="J16" s="34">
        <v>756</v>
      </c>
      <c r="K16" s="34">
        <v>547</v>
      </c>
      <c r="L16" s="34">
        <v>684</v>
      </c>
      <c r="M16" s="34">
        <f>SUM(M11:M15)</f>
        <v>479</v>
      </c>
      <c r="N16" s="24">
        <f>SUM(N11:N15)</f>
        <v>554</v>
      </c>
      <c r="O16" s="64">
        <f t="shared" si="4"/>
        <v>0</v>
      </c>
      <c r="P16" s="33">
        <f t="shared" si="3"/>
        <v>5949</v>
      </c>
      <c r="Q16" s="17">
        <f t="shared" si="1"/>
        <v>42.798561151079134</v>
      </c>
    </row>
    <row r="17" spans="1:17" x14ac:dyDescent="0.4">
      <c r="A17" s="103" t="s">
        <v>8</v>
      </c>
      <c r="B17" s="8">
        <v>1</v>
      </c>
      <c r="C17" s="9">
        <v>33</v>
      </c>
      <c r="D17" s="37">
        <v>33</v>
      </c>
      <c r="E17" s="38">
        <v>110</v>
      </c>
      <c r="F17" s="38">
        <v>120</v>
      </c>
      <c r="G17" s="38">
        <v>161</v>
      </c>
      <c r="H17" s="38">
        <v>57</v>
      </c>
      <c r="I17" s="38">
        <v>96</v>
      </c>
      <c r="J17" s="38">
        <v>123</v>
      </c>
      <c r="K17" s="38">
        <v>82</v>
      </c>
      <c r="L17" s="38">
        <v>140</v>
      </c>
      <c r="M17" s="38">
        <v>104</v>
      </c>
      <c r="N17" s="26">
        <v>99</v>
      </c>
      <c r="O17" s="66">
        <v>0</v>
      </c>
      <c r="P17" s="14">
        <f>SUM(D17:O17)</f>
        <v>1125</v>
      </c>
      <c r="Q17" s="19">
        <f t="shared" si="1"/>
        <v>34.090909090909093</v>
      </c>
    </row>
    <row r="18" spans="1:17" x14ac:dyDescent="0.4">
      <c r="A18" s="103"/>
      <c r="B18" s="5">
        <v>2</v>
      </c>
      <c r="C18" s="2">
        <v>32</v>
      </c>
      <c r="D18" s="30">
        <v>20</v>
      </c>
      <c r="E18" s="31">
        <v>88</v>
      </c>
      <c r="F18" s="31">
        <v>54</v>
      </c>
      <c r="G18" s="31">
        <v>47</v>
      </c>
      <c r="H18" s="31">
        <v>27</v>
      </c>
      <c r="I18" s="31">
        <v>59</v>
      </c>
      <c r="J18" s="31">
        <v>76</v>
      </c>
      <c r="K18" s="31">
        <v>42</v>
      </c>
      <c r="L18" s="31">
        <v>51</v>
      </c>
      <c r="M18" s="31">
        <v>43</v>
      </c>
      <c r="N18" s="23">
        <v>29</v>
      </c>
      <c r="O18" s="63">
        <v>0</v>
      </c>
      <c r="P18" s="12">
        <f>SUM(D18:O18)</f>
        <v>536</v>
      </c>
      <c r="Q18" s="16">
        <f t="shared" si="1"/>
        <v>16.75</v>
      </c>
    </row>
    <row r="19" spans="1:17" x14ac:dyDescent="0.4">
      <c r="A19" s="103"/>
      <c r="B19" s="5">
        <v>3</v>
      </c>
      <c r="C19" s="2">
        <v>32</v>
      </c>
      <c r="D19" s="30">
        <v>28</v>
      </c>
      <c r="E19" s="31">
        <v>147</v>
      </c>
      <c r="F19" s="31">
        <v>160</v>
      </c>
      <c r="G19" s="31">
        <v>142</v>
      </c>
      <c r="H19" s="31">
        <v>57</v>
      </c>
      <c r="I19" s="31">
        <v>100</v>
      </c>
      <c r="J19" s="31">
        <v>177</v>
      </c>
      <c r="K19" s="31">
        <v>85</v>
      </c>
      <c r="L19" s="31">
        <v>93</v>
      </c>
      <c r="M19" s="31">
        <v>144</v>
      </c>
      <c r="N19" s="23">
        <v>184</v>
      </c>
      <c r="O19" s="63">
        <v>0</v>
      </c>
      <c r="P19" s="12">
        <f>SUM(D19:O19)</f>
        <v>1317</v>
      </c>
      <c r="Q19" s="16">
        <f t="shared" si="1"/>
        <v>41.15625</v>
      </c>
    </row>
    <row r="20" spans="1:17" x14ac:dyDescent="0.4">
      <c r="A20" s="103"/>
      <c r="B20" s="5">
        <v>4</v>
      </c>
      <c r="C20" s="2">
        <v>33</v>
      </c>
      <c r="D20" s="30">
        <v>3</v>
      </c>
      <c r="E20" s="31">
        <v>21</v>
      </c>
      <c r="F20" s="31">
        <v>23</v>
      </c>
      <c r="G20" s="31">
        <v>34</v>
      </c>
      <c r="H20" s="31">
        <v>10</v>
      </c>
      <c r="I20" s="31">
        <v>10</v>
      </c>
      <c r="J20" s="31">
        <v>22</v>
      </c>
      <c r="K20" s="31">
        <v>16</v>
      </c>
      <c r="L20" s="31">
        <v>21</v>
      </c>
      <c r="M20" s="31">
        <v>11</v>
      </c>
      <c r="N20" s="23">
        <v>24</v>
      </c>
      <c r="O20" s="63"/>
      <c r="P20" s="12">
        <f>SUM(D20:O20)</f>
        <v>195</v>
      </c>
      <c r="Q20" s="16">
        <f t="shared" si="1"/>
        <v>5.9090909090909092</v>
      </c>
    </row>
    <row r="21" spans="1:17" x14ac:dyDescent="0.4">
      <c r="A21" s="103"/>
      <c r="B21" s="5">
        <v>5</v>
      </c>
      <c r="C21" s="2">
        <v>34</v>
      </c>
      <c r="D21" s="30">
        <v>6</v>
      </c>
      <c r="E21" s="31">
        <v>63</v>
      </c>
      <c r="F21" s="31">
        <v>52</v>
      </c>
      <c r="G21" s="31">
        <v>83</v>
      </c>
      <c r="H21" s="31">
        <v>6</v>
      </c>
      <c r="I21" s="31">
        <v>37</v>
      </c>
      <c r="J21" s="31">
        <v>51</v>
      </c>
      <c r="K21" s="31">
        <v>47</v>
      </c>
      <c r="L21" s="31">
        <v>33</v>
      </c>
      <c r="M21" s="31">
        <v>10</v>
      </c>
      <c r="N21" s="23">
        <v>20</v>
      </c>
      <c r="O21" s="63">
        <v>0</v>
      </c>
      <c r="P21" s="12">
        <f>SUM(D21:O21)</f>
        <v>408</v>
      </c>
      <c r="Q21" s="16">
        <f t="shared" si="1"/>
        <v>12</v>
      </c>
    </row>
    <row r="22" spans="1:17" ht="19.5" thickBot="1" x14ac:dyDescent="0.45">
      <c r="A22" s="103"/>
      <c r="B22" s="6" t="s">
        <v>3</v>
      </c>
      <c r="C22" s="3">
        <f>SUM(C17:C21)</f>
        <v>164</v>
      </c>
      <c r="D22" s="33">
        <f>SUM(D17:D21)</f>
        <v>90</v>
      </c>
      <c r="E22" s="34">
        <f>SUM(E17:E21)</f>
        <v>429</v>
      </c>
      <c r="F22" s="34">
        <v>409</v>
      </c>
      <c r="G22" s="34">
        <f>SUM(G17:G21)</f>
        <v>467</v>
      </c>
      <c r="H22" s="34">
        <v>157</v>
      </c>
      <c r="I22" s="34">
        <v>302</v>
      </c>
      <c r="J22" s="34">
        <v>449</v>
      </c>
      <c r="K22" s="34">
        <v>272</v>
      </c>
      <c r="L22" s="34">
        <f>SUM(L17:L21)</f>
        <v>338</v>
      </c>
      <c r="M22" s="34">
        <f>SUM(M17:M21)</f>
        <v>312</v>
      </c>
      <c r="N22" s="24">
        <f>SUM(N17:N21)</f>
        <v>356</v>
      </c>
      <c r="O22" s="64">
        <f>SUM(O17:O21)</f>
        <v>0</v>
      </c>
      <c r="P22" s="13">
        <f t="shared" ref="P22" si="5">SUM(D22:N22)</f>
        <v>3581</v>
      </c>
      <c r="Q22" s="17">
        <f>P22/C22</f>
        <v>21.835365853658537</v>
      </c>
    </row>
    <row r="23" spans="1:17" ht="19.5" thickBot="1" x14ac:dyDescent="0.45">
      <c r="A23" s="1"/>
      <c r="B23" s="7" t="s">
        <v>5</v>
      </c>
      <c r="C23" s="4">
        <f t="shared" ref="C23:K23" si="6">C10+C16+C22</f>
        <v>439</v>
      </c>
      <c r="D23" s="39">
        <f t="shared" si="6"/>
        <v>1453</v>
      </c>
      <c r="E23" s="40">
        <f t="shared" si="6"/>
        <v>2290</v>
      </c>
      <c r="F23" s="40">
        <f t="shared" si="6"/>
        <v>2093</v>
      </c>
      <c r="G23" s="40">
        <f t="shared" si="6"/>
        <v>2087</v>
      </c>
      <c r="H23" s="40">
        <f t="shared" si="6"/>
        <v>567</v>
      </c>
      <c r="I23" s="40">
        <f t="shared" si="6"/>
        <v>1131</v>
      </c>
      <c r="J23" s="40">
        <f t="shared" si="6"/>
        <v>1875</v>
      </c>
      <c r="K23" s="40">
        <f t="shared" si="6"/>
        <v>1272</v>
      </c>
      <c r="L23" s="40">
        <f>L10+L16+L22</f>
        <v>1562</v>
      </c>
      <c r="M23" s="40">
        <f>M10+M16+M22</f>
        <v>1270</v>
      </c>
      <c r="N23" s="27">
        <f>N10+N16+N22</f>
        <v>1280</v>
      </c>
      <c r="O23" s="67">
        <f>O10+O16+O22</f>
        <v>0</v>
      </c>
      <c r="P23" s="15">
        <f>SUM(D23:O23)</f>
        <v>16880</v>
      </c>
      <c r="Q23" s="20">
        <f>P23/C23</f>
        <v>38.451025056947607</v>
      </c>
    </row>
    <row r="24" spans="1:17" ht="19.5" thickTop="1" x14ac:dyDescent="0.4">
      <c r="A24" s="104" t="s">
        <v>9</v>
      </c>
      <c r="B24" s="105"/>
      <c r="C24" s="106"/>
      <c r="D24" s="41">
        <f t="shared" ref="D24:P24" si="7">D23/$C$23</f>
        <v>3.3097949886104785</v>
      </c>
      <c r="E24" s="42">
        <f t="shared" si="7"/>
        <v>5.2164009111617311</v>
      </c>
      <c r="F24" s="42">
        <f t="shared" si="7"/>
        <v>4.7676537585421412</v>
      </c>
      <c r="G24" s="42">
        <f t="shared" ref="G24:N24" si="8">G23/$C$23</f>
        <v>4.7539863325740317</v>
      </c>
      <c r="H24" s="42">
        <f t="shared" si="8"/>
        <v>1.2915717539863325</v>
      </c>
      <c r="I24" s="42">
        <f t="shared" si="8"/>
        <v>2.5763097949886107</v>
      </c>
      <c r="J24" s="42">
        <f t="shared" si="8"/>
        <v>4.2710706150341684</v>
      </c>
      <c r="K24" s="42">
        <f t="shared" si="8"/>
        <v>2.8974943052391802</v>
      </c>
      <c r="L24" s="42">
        <f t="shared" si="8"/>
        <v>3.5580865603644649</v>
      </c>
      <c r="M24" s="42">
        <f t="shared" si="8"/>
        <v>2.8929384965831435</v>
      </c>
      <c r="N24" s="28">
        <f t="shared" si="8"/>
        <v>2.9157175398633259</v>
      </c>
      <c r="O24" s="68">
        <f t="shared" si="7"/>
        <v>0</v>
      </c>
      <c r="P24" s="21">
        <f t="shared" si="7"/>
        <v>38.451025056947607</v>
      </c>
      <c r="Q24" s="107"/>
    </row>
    <row r="25" spans="1:17" x14ac:dyDescent="0.4">
      <c r="A25" s="109" t="s">
        <v>10</v>
      </c>
      <c r="B25" s="110"/>
      <c r="C25" s="111"/>
      <c r="D25" s="43">
        <f t="shared" ref="D25:N25" si="9">D23/D4</f>
        <v>161.44444444444446</v>
      </c>
      <c r="E25" s="44">
        <f t="shared" si="9"/>
        <v>127.22222222222223</v>
      </c>
      <c r="F25" s="44">
        <f t="shared" si="9"/>
        <v>99.666666666666671</v>
      </c>
      <c r="G25" s="44">
        <f t="shared" si="9"/>
        <v>173.91666666666666</v>
      </c>
      <c r="H25" s="44">
        <f t="shared" si="9"/>
        <v>70.875</v>
      </c>
      <c r="I25" s="44">
        <f t="shared" si="9"/>
        <v>70.6875</v>
      </c>
      <c r="J25" s="44">
        <f t="shared" si="9"/>
        <v>104.16666666666667</v>
      </c>
      <c r="K25" s="44">
        <f t="shared" si="9"/>
        <v>70.666666666666671</v>
      </c>
      <c r="L25" s="44">
        <f t="shared" si="9"/>
        <v>86.777777777777771</v>
      </c>
      <c r="M25" s="44">
        <f t="shared" si="9"/>
        <v>70.555555555555557</v>
      </c>
      <c r="N25" s="29">
        <f t="shared" si="9"/>
        <v>71.111111111111114</v>
      </c>
      <c r="O25" s="69">
        <v>0</v>
      </c>
      <c r="P25" s="22">
        <f>P23/P4</f>
        <v>97.011494252873561</v>
      </c>
      <c r="Q25" s="108"/>
    </row>
    <row r="26" spans="1:17" ht="41.25" customHeight="1" thickBot="1" x14ac:dyDescent="0.45">
      <c r="A26" s="131" t="s">
        <v>11</v>
      </c>
      <c r="B26" s="132"/>
      <c r="C26" s="133"/>
      <c r="D26" s="45" t="s">
        <v>26</v>
      </c>
      <c r="E26" s="46" t="s">
        <v>27</v>
      </c>
      <c r="F26" s="48" t="s">
        <v>35</v>
      </c>
      <c r="G26" s="48"/>
      <c r="H26" s="48"/>
      <c r="I26" s="47"/>
      <c r="J26" s="46" t="s">
        <v>28</v>
      </c>
      <c r="K26" s="47"/>
      <c r="L26" s="48" t="s">
        <v>29</v>
      </c>
      <c r="M26" s="48"/>
      <c r="N26" s="79" t="s">
        <v>30</v>
      </c>
      <c r="O26" s="78"/>
      <c r="P26" s="117"/>
      <c r="Q26" s="118"/>
    </row>
  </sheetData>
  <mergeCells count="12">
    <mergeCell ref="A3:C3"/>
    <mergeCell ref="A4:C4"/>
    <mergeCell ref="A6:A10"/>
    <mergeCell ref="A11:A16"/>
    <mergeCell ref="Q24:Q25"/>
    <mergeCell ref="P26:Q26"/>
    <mergeCell ref="A17:A22"/>
    <mergeCell ref="A5:B5"/>
    <mergeCell ref="A26:C26"/>
    <mergeCell ref="A25:C25"/>
    <mergeCell ref="A24:C24"/>
    <mergeCell ref="D5:Q5"/>
  </mergeCells>
  <phoneticPr fontId="1"/>
  <pageMargins left="0.39370078740157483" right="0" top="0.55118110236220474" bottom="0.15748031496062992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workbookViewId="0">
      <selection activeCell="I30" sqref="I30"/>
    </sheetView>
  </sheetViews>
  <sheetFormatPr defaultRowHeight="18.75" x14ac:dyDescent="0.4"/>
  <cols>
    <col min="1" max="1" width="5.5" customWidth="1"/>
    <col min="2" max="3" width="6.75" customWidth="1"/>
    <col min="4" max="15" width="7.625" customWidth="1"/>
    <col min="16" max="17" width="9.75" customWidth="1"/>
  </cols>
  <sheetData>
    <row r="1" spans="1:17" x14ac:dyDescent="0.4">
      <c r="B1" s="49" t="s">
        <v>31</v>
      </c>
      <c r="C1" s="49"/>
      <c r="F1" s="49"/>
      <c r="G1" s="49" t="s">
        <v>12</v>
      </c>
      <c r="N1" s="50" t="s">
        <v>13</v>
      </c>
      <c r="O1" s="50"/>
    </row>
    <row r="2" spans="1:17" ht="19.5" thickBot="1" x14ac:dyDescent="0.45"/>
    <row r="3" spans="1:17" ht="33" x14ac:dyDescent="0.4">
      <c r="A3" s="121" t="s">
        <v>0</v>
      </c>
      <c r="B3" s="122"/>
      <c r="C3" s="123"/>
      <c r="D3" s="51">
        <v>4</v>
      </c>
      <c r="E3" s="52">
        <v>5</v>
      </c>
      <c r="F3" s="52">
        <v>6</v>
      </c>
      <c r="G3" s="52">
        <v>7</v>
      </c>
      <c r="H3" s="52">
        <v>8</v>
      </c>
      <c r="I3" s="52">
        <v>9</v>
      </c>
      <c r="J3" s="52">
        <v>10</v>
      </c>
      <c r="K3" s="52">
        <v>11</v>
      </c>
      <c r="L3" s="52">
        <v>12</v>
      </c>
      <c r="M3" s="52">
        <v>1</v>
      </c>
      <c r="N3" s="75">
        <v>2</v>
      </c>
      <c r="O3" s="70">
        <v>3</v>
      </c>
      <c r="P3" s="54" t="s">
        <v>4</v>
      </c>
      <c r="Q3" s="55" t="s">
        <v>14</v>
      </c>
    </row>
    <row r="4" spans="1:17" x14ac:dyDescent="0.4">
      <c r="A4" s="124" t="s">
        <v>1</v>
      </c>
      <c r="B4" s="125"/>
      <c r="C4" s="126"/>
      <c r="D4" s="59">
        <v>8</v>
      </c>
      <c r="E4" s="60">
        <v>19</v>
      </c>
      <c r="F4" s="60">
        <v>18</v>
      </c>
      <c r="G4" s="60">
        <v>10</v>
      </c>
      <c r="H4" s="60"/>
      <c r="I4" s="60"/>
      <c r="J4" s="60"/>
      <c r="K4" s="60"/>
      <c r="L4" s="60"/>
      <c r="M4" s="60"/>
      <c r="N4" s="61"/>
      <c r="O4" s="71">
        <v>0</v>
      </c>
      <c r="P4" s="56">
        <f>SUM(D4:O4)</f>
        <v>55</v>
      </c>
      <c r="Q4" s="58"/>
    </row>
    <row r="5" spans="1:17" x14ac:dyDescent="0.4">
      <c r="A5" s="127"/>
      <c r="B5" s="128"/>
      <c r="C5" s="76" t="s">
        <v>2</v>
      </c>
      <c r="D5" s="129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30"/>
    </row>
    <row r="6" spans="1:17" ht="18.75" customHeight="1" x14ac:dyDescent="0.4">
      <c r="A6" s="134" t="s">
        <v>6</v>
      </c>
      <c r="B6" s="100">
        <v>1</v>
      </c>
      <c r="C6" s="88">
        <v>32</v>
      </c>
      <c r="D6" s="37">
        <v>200</v>
      </c>
      <c r="E6" s="38">
        <v>384</v>
      </c>
      <c r="F6" s="38">
        <v>320</v>
      </c>
      <c r="G6" s="38">
        <v>79</v>
      </c>
      <c r="H6" s="38"/>
      <c r="I6" s="38"/>
      <c r="J6" s="38"/>
      <c r="K6" s="38"/>
      <c r="L6" s="38"/>
      <c r="M6" s="38"/>
      <c r="N6" s="26"/>
      <c r="O6" s="62">
        <v>0</v>
      </c>
      <c r="P6" s="14">
        <f>SUM(D6:O6)</f>
        <v>983</v>
      </c>
      <c r="Q6" s="19">
        <f>P6/C6</f>
        <v>30.71875</v>
      </c>
    </row>
    <row r="7" spans="1:17" x14ac:dyDescent="0.4">
      <c r="A7" s="135"/>
      <c r="B7" s="101">
        <v>2</v>
      </c>
      <c r="C7" s="2">
        <v>30</v>
      </c>
      <c r="D7" s="30">
        <v>123</v>
      </c>
      <c r="E7" s="31">
        <v>218</v>
      </c>
      <c r="F7" s="31">
        <v>214</v>
      </c>
      <c r="G7" s="31">
        <v>131</v>
      </c>
      <c r="H7" s="31"/>
      <c r="I7" s="31"/>
      <c r="J7" s="31"/>
      <c r="K7" s="31"/>
      <c r="L7" s="31"/>
      <c r="M7" s="31"/>
      <c r="N7" s="23"/>
      <c r="O7" s="63">
        <v>0</v>
      </c>
      <c r="P7" s="14">
        <f t="shared" ref="P7:P9" si="0">SUM(D7:O7)</f>
        <v>686</v>
      </c>
      <c r="Q7" s="16">
        <f t="shared" ref="Q7:Q22" si="1">P7/C7</f>
        <v>22.866666666666667</v>
      </c>
    </row>
    <row r="8" spans="1:17" x14ac:dyDescent="0.4">
      <c r="A8" s="135"/>
      <c r="B8" s="101">
        <v>3</v>
      </c>
      <c r="C8" s="2">
        <v>30</v>
      </c>
      <c r="D8" s="30">
        <v>218</v>
      </c>
      <c r="E8" s="31">
        <v>328</v>
      </c>
      <c r="F8" s="31">
        <v>326</v>
      </c>
      <c r="G8" s="31">
        <v>173</v>
      </c>
      <c r="H8" s="31"/>
      <c r="I8" s="31"/>
      <c r="J8" s="31"/>
      <c r="K8" s="31"/>
      <c r="L8" s="31"/>
      <c r="M8" s="31"/>
      <c r="N8" s="23"/>
      <c r="O8" s="63">
        <v>0</v>
      </c>
      <c r="P8" s="14">
        <f t="shared" si="0"/>
        <v>1045</v>
      </c>
      <c r="Q8" s="16">
        <f t="shared" si="1"/>
        <v>34.833333333333336</v>
      </c>
    </row>
    <row r="9" spans="1:17" x14ac:dyDescent="0.4">
      <c r="A9" s="135"/>
      <c r="B9" s="101">
        <v>4</v>
      </c>
      <c r="C9" s="2">
        <v>31</v>
      </c>
      <c r="D9" s="30">
        <v>172</v>
      </c>
      <c r="E9" s="31">
        <v>379</v>
      </c>
      <c r="F9" s="31">
        <v>279</v>
      </c>
      <c r="G9" s="31">
        <v>136</v>
      </c>
      <c r="H9" s="31"/>
      <c r="I9" s="31"/>
      <c r="J9" s="31"/>
      <c r="K9" s="31"/>
      <c r="L9" s="31"/>
      <c r="M9" s="31"/>
      <c r="N9" s="23"/>
      <c r="O9" s="63">
        <v>0</v>
      </c>
      <c r="P9" s="14">
        <f t="shared" si="0"/>
        <v>966</v>
      </c>
      <c r="Q9" s="16">
        <f t="shared" si="1"/>
        <v>31.161290322580644</v>
      </c>
    </row>
    <row r="10" spans="1:17" x14ac:dyDescent="0.4">
      <c r="A10" s="135"/>
      <c r="B10" s="102"/>
      <c r="C10" s="81"/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4"/>
      <c r="O10" s="85"/>
      <c r="P10" s="86"/>
      <c r="Q10" s="87"/>
    </row>
    <row r="11" spans="1:17" ht="20.25" customHeight="1" thickBot="1" x14ac:dyDescent="0.45">
      <c r="A11" s="135"/>
      <c r="B11" s="6" t="s">
        <v>3</v>
      </c>
      <c r="C11" s="80">
        <f t="shared" ref="C11:O11" si="2">SUM(C6:C9)</f>
        <v>123</v>
      </c>
      <c r="D11" s="33">
        <f t="shared" si="2"/>
        <v>713</v>
      </c>
      <c r="E11" s="34">
        <f t="shared" si="2"/>
        <v>1309</v>
      </c>
      <c r="F11" s="34">
        <f t="shared" si="2"/>
        <v>1139</v>
      </c>
      <c r="G11" s="34">
        <f t="shared" si="2"/>
        <v>519</v>
      </c>
      <c r="H11" s="34">
        <f t="shared" si="2"/>
        <v>0</v>
      </c>
      <c r="I11" s="34">
        <f t="shared" si="2"/>
        <v>0</v>
      </c>
      <c r="J11" s="34">
        <f t="shared" si="2"/>
        <v>0</v>
      </c>
      <c r="K11" s="34">
        <f t="shared" si="2"/>
        <v>0</v>
      </c>
      <c r="L11" s="34">
        <f t="shared" si="2"/>
        <v>0</v>
      </c>
      <c r="M11" s="34">
        <f t="shared" si="2"/>
        <v>0</v>
      </c>
      <c r="N11" s="24">
        <f t="shared" si="2"/>
        <v>0</v>
      </c>
      <c r="O11" s="64">
        <f t="shared" si="2"/>
        <v>0</v>
      </c>
      <c r="P11" s="33">
        <f>SUM(D11:O11)</f>
        <v>3680</v>
      </c>
      <c r="Q11" s="17">
        <f t="shared" si="1"/>
        <v>29.918699186991869</v>
      </c>
    </row>
    <row r="12" spans="1:17" ht="18.75" customHeight="1" x14ac:dyDescent="0.4">
      <c r="A12" s="136" t="s">
        <v>7</v>
      </c>
      <c r="B12" s="8">
        <v>1</v>
      </c>
      <c r="C12" s="9">
        <v>34</v>
      </c>
      <c r="D12" s="37">
        <v>62</v>
      </c>
      <c r="E12" s="38">
        <v>178</v>
      </c>
      <c r="F12" s="38">
        <v>154</v>
      </c>
      <c r="G12" s="38">
        <v>91</v>
      </c>
      <c r="H12" s="38"/>
      <c r="I12" s="38"/>
      <c r="J12" s="38"/>
      <c r="K12" s="38"/>
      <c r="L12" s="38"/>
      <c r="M12" s="38"/>
      <c r="N12" s="26"/>
      <c r="O12" s="66">
        <v>0</v>
      </c>
      <c r="P12" s="84">
        <f>SUM(D12:O12)</f>
        <v>485</v>
      </c>
      <c r="Q12" s="18">
        <f t="shared" si="1"/>
        <v>14.264705882352942</v>
      </c>
    </row>
    <row r="13" spans="1:17" x14ac:dyDescent="0.4">
      <c r="A13" s="135"/>
      <c r="B13" s="5">
        <v>2</v>
      </c>
      <c r="C13" s="2">
        <v>32</v>
      </c>
      <c r="D13" s="30">
        <v>38</v>
      </c>
      <c r="E13" s="31">
        <v>115</v>
      </c>
      <c r="F13" s="31">
        <v>61</v>
      </c>
      <c r="G13" s="31">
        <v>51</v>
      </c>
      <c r="H13" s="31"/>
      <c r="I13" s="31"/>
      <c r="J13" s="31"/>
      <c r="K13" s="31"/>
      <c r="L13" s="31"/>
      <c r="M13" s="31"/>
      <c r="N13" s="23"/>
      <c r="O13" s="63">
        <v>0</v>
      </c>
      <c r="P13" s="30">
        <f t="shared" ref="P13:P17" si="3">SUM(D13:O13)</f>
        <v>265</v>
      </c>
      <c r="Q13" s="16">
        <f t="shared" si="1"/>
        <v>8.28125</v>
      </c>
    </row>
    <row r="14" spans="1:17" x14ac:dyDescent="0.4">
      <c r="A14" s="135"/>
      <c r="B14" s="5">
        <v>3</v>
      </c>
      <c r="C14" s="2">
        <v>34</v>
      </c>
      <c r="D14" s="30">
        <v>27</v>
      </c>
      <c r="E14" s="31">
        <v>120</v>
      </c>
      <c r="F14" s="31">
        <v>93</v>
      </c>
      <c r="G14" s="31">
        <v>45</v>
      </c>
      <c r="H14" s="31"/>
      <c r="I14" s="31"/>
      <c r="J14" s="31"/>
      <c r="K14" s="31"/>
      <c r="L14" s="31"/>
      <c r="M14" s="31"/>
      <c r="N14" s="23"/>
      <c r="O14" s="63">
        <v>0</v>
      </c>
      <c r="P14" s="30">
        <f t="shared" si="3"/>
        <v>285</v>
      </c>
      <c r="Q14" s="16">
        <f t="shared" si="1"/>
        <v>8.382352941176471</v>
      </c>
    </row>
    <row r="15" spans="1:17" x14ac:dyDescent="0.4">
      <c r="A15" s="135"/>
      <c r="B15" s="5">
        <v>4</v>
      </c>
      <c r="C15" s="2">
        <v>33</v>
      </c>
      <c r="D15" s="30">
        <v>27</v>
      </c>
      <c r="E15" s="31">
        <v>61</v>
      </c>
      <c r="F15" s="31">
        <v>73</v>
      </c>
      <c r="G15" s="31">
        <v>51</v>
      </c>
      <c r="H15" s="31"/>
      <c r="I15" s="31"/>
      <c r="J15" s="31"/>
      <c r="K15" s="31"/>
      <c r="L15" s="31"/>
      <c r="M15" s="31"/>
      <c r="N15" s="23"/>
      <c r="O15" s="63">
        <v>0</v>
      </c>
      <c r="P15" s="32">
        <f t="shared" si="3"/>
        <v>212</v>
      </c>
      <c r="Q15" s="16">
        <f t="shared" si="1"/>
        <v>6.4242424242424239</v>
      </c>
    </row>
    <row r="16" spans="1:17" x14ac:dyDescent="0.4">
      <c r="A16" s="135"/>
      <c r="B16" s="5"/>
      <c r="C16" s="2"/>
      <c r="D16" s="30"/>
      <c r="E16" s="31"/>
      <c r="F16" s="31"/>
      <c r="G16" s="31"/>
      <c r="H16" s="31"/>
      <c r="I16" s="31"/>
      <c r="J16" s="31"/>
      <c r="K16" s="31"/>
      <c r="L16" s="31"/>
      <c r="M16" s="31"/>
      <c r="N16" s="23"/>
      <c r="O16" s="63">
        <v>0</v>
      </c>
      <c r="P16" s="32"/>
      <c r="Q16" s="16"/>
    </row>
    <row r="17" spans="1:17" ht="21" customHeight="1" thickBot="1" x14ac:dyDescent="0.45">
      <c r="A17" s="137"/>
      <c r="B17" s="6" t="s">
        <v>3</v>
      </c>
      <c r="C17" s="77">
        <f t="shared" ref="C17:O17" si="4">SUM(C12:C16)</f>
        <v>133</v>
      </c>
      <c r="D17" s="33">
        <f t="shared" si="4"/>
        <v>154</v>
      </c>
      <c r="E17" s="34">
        <f t="shared" si="4"/>
        <v>474</v>
      </c>
      <c r="F17" s="34">
        <f t="shared" ref="F17" si="5">SUM(F12:F16)</f>
        <v>381</v>
      </c>
      <c r="G17" s="34">
        <f>SUM(G12:G16)</f>
        <v>238</v>
      </c>
      <c r="H17" s="34">
        <f t="shared" ref="H17:I17" si="6">SUM(H12:H16)</f>
        <v>0</v>
      </c>
      <c r="I17" s="34">
        <f t="shared" si="6"/>
        <v>0</v>
      </c>
      <c r="J17" s="34">
        <f>SUM(J12:J16)</f>
        <v>0</v>
      </c>
      <c r="K17" s="34">
        <f t="shared" ref="K17:L17" si="7">SUM(K12:K16)</f>
        <v>0</v>
      </c>
      <c r="L17" s="34">
        <f t="shared" si="7"/>
        <v>0</v>
      </c>
      <c r="M17" s="34">
        <f>SUM(M12:M16)</f>
        <v>0</v>
      </c>
      <c r="N17" s="24">
        <f>SUM(N12:N16)</f>
        <v>0</v>
      </c>
      <c r="O17" s="64">
        <f t="shared" si="4"/>
        <v>0</v>
      </c>
      <c r="P17" s="33">
        <f t="shared" si="3"/>
        <v>1247</v>
      </c>
      <c r="Q17" s="17">
        <f t="shared" si="1"/>
        <v>9.3759398496240607</v>
      </c>
    </row>
    <row r="18" spans="1:17" x14ac:dyDescent="0.4">
      <c r="A18" s="103" t="s">
        <v>8</v>
      </c>
      <c r="B18" s="8">
        <v>1</v>
      </c>
      <c r="C18" s="9">
        <v>33</v>
      </c>
      <c r="D18" s="37">
        <v>31</v>
      </c>
      <c r="E18" s="38">
        <v>94</v>
      </c>
      <c r="F18" s="38">
        <v>56</v>
      </c>
      <c r="G18" s="38">
        <v>37</v>
      </c>
      <c r="H18" s="38"/>
      <c r="I18" s="38"/>
      <c r="J18" s="38"/>
      <c r="K18" s="38"/>
      <c r="L18" s="38"/>
      <c r="M18" s="38"/>
      <c r="N18" s="26"/>
      <c r="O18" s="66">
        <v>0</v>
      </c>
      <c r="P18" s="14">
        <f>SUM(D18:O18)</f>
        <v>218</v>
      </c>
      <c r="Q18" s="19">
        <f t="shared" si="1"/>
        <v>6.6060606060606064</v>
      </c>
    </row>
    <row r="19" spans="1:17" x14ac:dyDescent="0.4">
      <c r="A19" s="103"/>
      <c r="B19" s="5">
        <v>2</v>
      </c>
      <c r="C19" s="2">
        <v>34</v>
      </c>
      <c r="D19" s="30">
        <v>89</v>
      </c>
      <c r="E19" s="31">
        <v>202</v>
      </c>
      <c r="F19" s="31">
        <v>174</v>
      </c>
      <c r="G19" s="31">
        <v>129</v>
      </c>
      <c r="H19" s="31"/>
      <c r="I19" s="31"/>
      <c r="J19" s="31"/>
      <c r="K19" s="31"/>
      <c r="L19" s="31"/>
      <c r="M19" s="31"/>
      <c r="N19" s="23"/>
      <c r="O19" s="63">
        <v>0</v>
      </c>
      <c r="P19" s="12">
        <f>SUM(D19:O19)</f>
        <v>594</v>
      </c>
      <c r="Q19" s="16">
        <f t="shared" si="1"/>
        <v>17.470588235294116</v>
      </c>
    </row>
    <row r="20" spans="1:17" x14ac:dyDescent="0.4">
      <c r="A20" s="103"/>
      <c r="B20" s="5">
        <v>3</v>
      </c>
      <c r="C20" s="2">
        <v>34</v>
      </c>
      <c r="D20" s="30">
        <v>13</v>
      </c>
      <c r="E20" s="31">
        <v>127</v>
      </c>
      <c r="F20" s="31">
        <v>70</v>
      </c>
      <c r="G20" s="31">
        <v>81</v>
      </c>
      <c r="H20" s="31"/>
      <c r="I20" s="31"/>
      <c r="J20" s="31"/>
      <c r="K20" s="31"/>
      <c r="L20" s="31"/>
      <c r="M20" s="31"/>
      <c r="N20" s="23"/>
      <c r="O20" s="63">
        <v>0</v>
      </c>
      <c r="P20" s="12">
        <f>SUM(D20:O20)</f>
        <v>291</v>
      </c>
      <c r="Q20" s="16">
        <f t="shared" si="1"/>
        <v>8.5588235294117645</v>
      </c>
    </row>
    <row r="21" spans="1:17" x14ac:dyDescent="0.4">
      <c r="A21" s="103"/>
      <c r="B21" s="5">
        <v>4</v>
      </c>
      <c r="C21" s="2">
        <v>34</v>
      </c>
      <c r="D21" s="30">
        <v>76</v>
      </c>
      <c r="E21" s="31">
        <v>340</v>
      </c>
      <c r="F21" s="31">
        <v>229</v>
      </c>
      <c r="G21" s="31">
        <v>172</v>
      </c>
      <c r="H21" s="31"/>
      <c r="I21" s="31"/>
      <c r="J21" s="31"/>
      <c r="K21" s="31"/>
      <c r="L21" s="31"/>
      <c r="M21" s="31"/>
      <c r="N21" s="23"/>
      <c r="O21" s="63"/>
      <c r="P21" s="12">
        <f>SUM(D21:O21)</f>
        <v>817</v>
      </c>
      <c r="Q21" s="16">
        <f t="shared" si="1"/>
        <v>24.029411764705884</v>
      </c>
    </row>
    <row r="22" spans="1:17" x14ac:dyDescent="0.4">
      <c r="A22" s="103"/>
      <c r="B22" s="5"/>
      <c r="C22" s="2"/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23"/>
      <c r="O22" s="63">
        <v>0</v>
      </c>
      <c r="P22" s="12">
        <f>SUM(D22:O22)</f>
        <v>0</v>
      </c>
      <c r="Q22" s="16" t="e">
        <f t="shared" si="1"/>
        <v>#DIV/0!</v>
      </c>
    </row>
    <row r="23" spans="1:17" ht="19.5" thickBot="1" x14ac:dyDescent="0.45">
      <c r="A23" s="103"/>
      <c r="B23" s="6" t="s">
        <v>3</v>
      </c>
      <c r="C23" s="77">
        <f t="shared" ref="C23:O23" si="8">SUM(C18:C22)</f>
        <v>135</v>
      </c>
      <c r="D23" s="33">
        <f t="shared" si="8"/>
        <v>209</v>
      </c>
      <c r="E23" s="34">
        <f t="shared" si="8"/>
        <v>763</v>
      </c>
      <c r="F23" s="34">
        <f t="shared" si="8"/>
        <v>529</v>
      </c>
      <c r="G23" s="34">
        <f t="shared" si="8"/>
        <v>419</v>
      </c>
      <c r="H23" s="34">
        <f t="shared" si="8"/>
        <v>0</v>
      </c>
      <c r="I23" s="34">
        <f t="shared" si="8"/>
        <v>0</v>
      </c>
      <c r="J23" s="34">
        <f t="shared" si="8"/>
        <v>0</v>
      </c>
      <c r="K23" s="34">
        <f t="shared" si="8"/>
        <v>0</v>
      </c>
      <c r="L23" s="34">
        <f t="shared" si="8"/>
        <v>0</v>
      </c>
      <c r="M23" s="34">
        <f t="shared" si="8"/>
        <v>0</v>
      </c>
      <c r="N23" s="24">
        <f t="shared" si="8"/>
        <v>0</v>
      </c>
      <c r="O23" s="64">
        <f t="shared" si="8"/>
        <v>0</v>
      </c>
      <c r="P23" s="13">
        <f t="shared" ref="P23" si="9">SUM(D23:N23)</f>
        <v>1920</v>
      </c>
      <c r="Q23" s="17">
        <f>P23/C23</f>
        <v>14.222222222222221</v>
      </c>
    </row>
    <row r="24" spans="1:17" ht="19.5" thickBot="1" x14ac:dyDescent="0.45">
      <c r="A24" s="1"/>
      <c r="B24" s="7" t="s">
        <v>5</v>
      </c>
      <c r="C24" s="4">
        <f t="shared" ref="C24:O24" si="10">C11+C17+C23</f>
        <v>391</v>
      </c>
      <c r="D24" s="39">
        <f t="shared" si="10"/>
        <v>1076</v>
      </c>
      <c r="E24" s="40">
        <f t="shared" si="10"/>
        <v>2546</v>
      </c>
      <c r="F24" s="40">
        <f t="shared" si="10"/>
        <v>2049</v>
      </c>
      <c r="G24" s="40">
        <f t="shared" si="10"/>
        <v>1176</v>
      </c>
      <c r="H24" s="40">
        <f t="shared" si="10"/>
        <v>0</v>
      </c>
      <c r="I24" s="40">
        <f t="shared" si="10"/>
        <v>0</v>
      </c>
      <c r="J24" s="40">
        <f t="shared" si="10"/>
        <v>0</v>
      </c>
      <c r="K24" s="40">
        <f t="shared" si="10"/>
        <v>0</v>
      </c>
      <c r="L24" s="40">
        <f t="shared" si="10"/>
        <v>0</v>
      </c>
      <c r="M24" s="40">
        <f t="shared" si="10"/>
        <v>0</v>
      </c>
      <c r="N24" s="27">
        <f t="shared" si="10"/>
        <v>0</v>
      </c>
      <c r="O24" s="67">
        <f t="shared" si="10"/>
        <v>0</v>
      </c>
      <c r="P24" s="15">
        <f>SUM(D24:O24)</f>
        <v>6847</v>
      </c>
      <c r="Q24" s="20">
        <f>P24/C24</f>
        <v>17.51150895140665</v>
      </c>
    </row>
    <row r="25" spans="1:17" s="89" customFormat="1" ht="19.5" thickTop="1" x14ac:dyDescent="0.4">
      <c r="A25" s="138" t="s">
        <v>34</v>
      </c>
      <c r="B25" s="139"/>
      <c r="C25" s="140"/>
      <c r="D25" s="90">
        <f t="shared" ref="D25:P25" si="11">D24/$C$24</f>
        <v>2.7519181585677748</v>
      </c>
      <c r="E25" s="91">
        <f t="shared" si="11"/>
        <v>6.5115089514066495</v>
      </c>
      <c r="F25" s="91">
        <f t="shared" si="11"/>
        <v>5.2404092071611252</v>
      </c>
      <c r="G25" s="91">
        <f t="shared" si="11"/>
        <v>3.0076726342710995</v>
      </c>
      <c r="H25" s="91"/>
      <c r="I25" s="91"/>
      <c r="J25" s="91"/>
      <c r="K25" s="91"/>
      <c r="L25" s="91"/>
      <c r="M25" s="91"/>
      <c r="N25" s="92"/>
      <c r="O25" s="93"/>
      <c r="P25" s="94">
        <f t="shared" si="11"/>
        <v>17.51150895140665</v>
      </c>
      <c r="Q25" s="141"/>
    </row>
    <row r="26" spans="1:17" s="89" customFormat="1" x14ac:dyDescent="0.4">
      <c r="A26" s="143" t="s">
        <v>33</v>
      </c>
      <c r="B26" s="144"/>
      <c r="C26" s="145"/>
      <c r="D26" s="95">
        <f t="shared" ref="D26:N26" si="12">D24/D4</f>
        <v>134.5</v>
      </c>
      <c r="E26" s="96">
        <f t="shared" si="12"/>
        <v>134</v>
      </c>
      <c r="F26" s="96">
        <f t="shared" si="12"/>
        <v>113.83333333333333</v>
      </c>
      <c r="G26" s="96">
        <f t="shared" si="12"/>
        <v>117.6</v>
      </c>
      <c r="H26" s="96"/>
      <c r="I26" s="96"/>
      <c r="J26" s="96"/>
      <c r="K26" s="96"/>
      <c r="L26" s="96"/>
      <c r="M26" s="96"/>
      <c r="N26" s="97"/>
      <c r="O26" s="98"/>
      <c r="P26" s="99">
        <f>P24/P4</f>
        <v>124.49090909090908</v>
      </c>
      <c r="Q26" s="142"/>
    </row>
    <row r="27" spans="1:17" ht="26.25" thickBot="1" x14ac:dyDescent="0.45">
      <c r="A27" s="131" t="s">
        <v>11</v>
      </c>
      <c r="B27" s="132"/>
      <c r="C27" s="133"/>
      <c r="D27" s="45" t="s">
        <v>26</v>
      </c>
      <c r="E27" s="46" t="s">
        <v>32</v>
      </c>
      <c r="F27" s="48" t="s">
        <v>36</v>
      </c>
      <c r="G27" s="48" t="s">
        <v>37</v>
      </c>
      <c r="H27" s="48"/>
      <c r="I27" s="47"/>
      <c r="J27" s="46"/>
      <c r="K27" s="47"/>
      <c r="L27" s="48"/>
      <c r="M27" s="48"/>
      <c r="N27" s="79"/>
      <c r="O27" s="78"/>
      <c r="P27" s="117"/>
      <c r="Q27" s="118"/>
    </row>
  </sheetData>
  <mergeCells count="12">
    <mergeCell ref="A27:C27"/>
    <mergeCell ref="P27:Q27"/>
    <mergeCell ref="A3:C3"/>
    <mergeCell ref="A4:C4"/>
    <mergeCell ref="A5:B5"/>
    <mergeCell ref="D5:Q5"/>
    <mergeCell ref="A6:A11"/>
    <mergeCell ref="A12:A17"/>
    <mergeCell ref="A18:A23"/>
    <mergeCell ref="A25:C25"/>
    <mergeCell ref="Q25:Q26"/>
    <mergeCell ref="A26:C26"/>
  </mergeCells>
  <phoneticPr fontId="1"/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 (2)</vt:lpstr>
      <vt:lpstr>Sheet1</vt:lpstr>
      <vt:lpstr>Sheet2</vt:lpstr>
      <vt:lpstr>Sheet1!Print_Area</vt:lpstr>
      <vt:lpstr>'Sheet1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LibUser</dc:creator>
  <cp:lastModifiedBy>第六中学校 教頭</cp:lastModifiedBy>
  <cp:lastPrinted>2023-05-01T01:23:23Z</cp:lastPrinted>
  <dcterms:created xsi:type="dcterms:W3CDTF">2018-03-12T03:07:08Z</dcterms:created>
  <dcterms:modified xsi:type="dcterms:W3CDTF">2023-07-24T03:33:25Z</dcterms:modified>
</cp:coreProperties>
</file>